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45" windowWidth="14220" windowHeight="8610" activeTab="0"/>
  </bookViews>
  <sheets>
    <sheet name="Projekti eelarve" sheetId="1" r:id="rId1"/>
  </sheets>
  <definedNames>
    <definedName name="_xlnm.Print_Area" localSheetId="0">'Projekti eelarve'!$A$1:$J$99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 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5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 xml:space="preserve">, st siin ei lisandu tasule töötusk.- ega sotsiaalmaksu.
Näiteks - kui raamatupidaja saab tasu palgana, kajastage see p.1 all. Kui raamatupidamist ostetakse sisse teenusena, siis kajastage see siin, p.2 all.
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A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s.h.transport, autokompensatsioon, lähetuse majutus jms kulud
</t>
        </r>
      </text>
    </comment>
    <comment ref="A5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projekti elluviimisega seotud vahendite (põhivara) soetamine, mille vajadus ja edasine kasutus põhjendatakse eelarve seletuskirjas</t>
        </r>
      </text>
    </comment>
    <comment ref="A6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s.h.kontori üürikulud, telefoni-, internetikulud, bürootarbed
</t>
        </r>
      </text>
    </comment>
    <comment ref="A46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projektiga seotud trükiste väljaandmiskulud, teavitustegevusekulud (s.h.veebileht)</t>
        </r>
      </text>
    </comment>
  </commentList>
</comments>
</file>

<file path=xl/sharedStrings.xml><?xml version="1.0" encoding="utf-8"?>
<sst xmlns="http://schemas.openxmlformats.org/spreadsheetml/2006/main" count="110" uniqueCount="70">
  <si>
    <t>EELARVE</t>
  </si>
  <si>
    <t>Kululiik</t>
  </si>
  <si>
    <t>Ühik</t>
  </si>
  <si>
    <t>Ühiku hind</t>
  </si>
  <si>
    <t>Kokku</t>
  </si>
  <si>
    <t>KÜSK toetus</t>
  </si>
  <si>
    <t xml:space="preserve">Taotleja: </t>
  </si>
  <si>
    <t>Projekt:</t>
  </si>
  <si>
    <t>Mitterahaline</t>
  </si>
  <si>
    <t>maksimum</t>
  </si>
  <si>
    <t>Kas projekti eelarve ja finantseerimisallikad on tasakaalus?</t>
  </si>
  <si>
    <t>Kas KÜSK toetus on kuni 90% projekti eelarvest?</t>
  </si>
  <si>
    <t>x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</si>
  <si>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</si>
  <si>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</si>
  <si>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</si>
  <si>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>1.5.</t>
  </si>
  <si>
    <t>7.2.</t>
  </si>
  <si>
    <t>Projekti eelarve ja finantseerimisallikate kontroll:</t>
  </si>
  <si>
    <t>Osatähtsused kaasfinantseeringust</t>
  </si>
  <si>
    <t>Osatähtsused kogu projekti eelarvest</t>
  </si>
  <si>
    <t>1.6.</t>
  </si>
  <si>
    <t>1.7.</t>
  </si>
  <si>
    <t>1.8.</t>
  </si>
  <si>
    <t>1.12. Sotsiaalmaks 33%</t>
  </si>
  <si>
    <t>5.1.</t>
  </si>
  <si>
    <t xml:space="preserve">5.2. </t>
  </si>
  <si>
    <t>Kas kaasfinantseeringu rahaline osa on vähemalt 5% projekti eelarvest?</t>
  </si>
  <si>
    <t>Ühiku-te arv</t>
  </si>
  <si>
    <t>Projekti algus:</t>
  </si>
  <si>
    <t>Projekti lõpp:</t>
  </si>
  <si>
    <t xml:space="preserve">1.1. </t>
  </si>
  <si>
    <t xml:space="preserve">1.2. </t>
  </si>
  <si>
    <t xml:space="preserve">1.3. </t>
  </si>
  <si>
    <t xml:space="preserve">2.1. </t>
  </si>
  <si>
    <t>2.2.</t>
  </si>
  <si>
    <t>3.1.</t>
  </si>
  <si>
    <t>3.2.</t>
  </si>
  <si>
    <t>4.1.</t>
  </si>
  <si>
    <t>4.2.</t>
  </si>
  <si>
    <t>6.1.</t>
  </si>
  <si>
    <t xml:space="preserve">6.2. </t>
  </si>
  <si>
    <t xml:space="preserve">7.1. </t>
  </si>
  <si>
    <t>8.1.</t>
  </si>
  <si>
    <t xml:space="preserve">8.2. 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</si>
  <si>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</si>
  <si>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</si>
  <si>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</si>
  <si>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</si>
  <si>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</si>
  <si>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Vaba-tahtlik töö</t>
  </si>
  <si>
    <t>Raha-line</t>
  </si>
  <si>
    <t xml:space="preserve">Muu mitte-raha-line </t>
  </si>
  <si>
    <t>Kas KÜSK toetus jääb programmis lubatud summa piiridesse?</t>
  </si>
  <si>
    <t>1.11. Töötuskindlustusmakse 1,4%</t>
  </si>
  <si>
    <t>Kas kaasfinantseeringu mitterahaline osa on kuni 5% projekti eelarvest?</t>
  </si>
  <si>
    <t>3. Projekti üritused vastavalt tegevuskavale kokku</t>
  </si>
  <si>
    <t>4. Projekti trükised (s.h. digitaalsed) ja teavitamine kokku</t>
  </si>
  <si>
    <t>2. Tellitud tööd ja teenused kokku (s.h. vabatahtlik töö)</t>
  </si>
  <si>
    <t>6. Projekti transpordi- ja lähetuskulud kokku</t>
  </si>
  <si>
    <r>
      <t xml:space="preserve">9. Organisatsiooni  arenduskulud </t>
    </r>
    <r>
      <rPr>
        <sz val="10"/>
        <color indexed="12"/>
        <rFont val="Arial"/>
        <family val="2"/>
      </rPr>
      <t>(kuni 10% KÜSK toetuse kogusummast)</t>
    </r>
  </si>
  <si>
    <t>Arenduskulude osatähtsus  KÜSK toetusest</t>
  </si>
  <si>
    <t>Kas arenduskulud jäävad 10% piiridesse KÜSK kogutoetusest?</t>
  </si>
  <si>
    <t>Projekti eelarve (eurodes)</t>
  </si>
  <si>
    <t>Finantseerimisallikad (eurodes)</t>
  </si>
  <si>
    <t>5. Soetatud vahendid ja investeeringud kokku</t>
  </si>
  <si>
    <r>
      <t xml:space="preserve">8. Muud otsesed kulud kokku </t>
    </r>
    <r>
      <rPr>
        <sz val="10"/>
        <color indexed="12"/>
        <rFont val="Arial"/>
        <family val="2"/>
      </rPr>
      <t>(s.h.pangakulud, kulud täpsustada)</t>
    </r>
  </si>
  <si>
    <t xml:space="preserve">7. Projekti kontorikulud kokku </t>
  </si>
  <si>
    <t>Kulude kalkulatsioon ja põhjendus esitatakse Taotlusvormi vastavas osas.</t>
  </si>
  <si>
    <t>LISA 1.      SE12 (äriplaani elluviimine) eelarve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</si>
</sst>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 ;[Red]\-#,##0.0\ "/>
    <numFmt numFmtId="175" formatCode="#,##0.00_ ;[Red]\-#,##0.00\ "/>
    <numFmt numFmtId="176" formatCode="_-* #,##0.00\ [$EUR]_-;\-* #,##0.00\ [$EUR]_-;_-* &quot;-&quot;??\ [$EUR]_-;_-@_-"/>
    <numFmt numFmtId="177" formatCode="#,##0.000_ ;[Red]\-#,##0.000\ "/>
    <numFmt numFmtId="178" formatCode="#,##0.0000_ ;[Red]\-#,##0.0000\ 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1" xfId="0" applyNumberFormat="1" applyBorder="1" applyAlignment="1">
      <alignment horizontal="center" shrinkToFit="1"/>
    </xf>
    <xf numFmtId="164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66" fontId="0" fillId="0" borderId="17" xfId="59" applyNumberFormat="1" applyFont="1" applyFill="1" applyBorder="1" applyAlignment="1">
      <alignment horizontal="center" vertical="center" shrinkToFit="1"/>
    </xf>
    <xf numFmtId="166" fontId="0" fillId="0" borderId="18" xfId="59" applyNumberFormat="1" applyFont="1" applyFill="1" applyBorder="1" applyAlignment="1">
      <alignment horizontal="center" vertical="center" shrinkToFit="1"/>
    </xf>
    <xf numFmtId="164" fontId="16" fillId="0" borderId="19" xfId="0" applyNumberFormat="1" applyFont="1" applyFill="1" applyBorder="1" applyAlignment="1">
      <alignment horizontal="center" vertical="center" shrinkToFit="1"/>
    </xf>
    <xf numFmtId="164" fontId="16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66" fontId="11" fillId="0" borderId="22" xfId="59" applyNumberFormat="1" applyFont="1" applyFill="1" applyBorder="1" applyAlignment="1">
      <alignment horizontal="center" vertical="center" shrinkToFit="1"/>
    </xf>
    <xf numFmtId="166" fontId="11" fillId="0" borderId="23" xfId="59" applyNumberFormat="1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12" xfId="0" applyNumberFormat="1" applyBorder="1" applyAlignment="1" applyProtection="1">
      <alignment horizontal="center" shrinkToFit="1"/>
      <protection locked="0"/>
    </xf>
    <xf numFmtId="0" fontId="10" fillId="33" borderId="25" xfId="0" applyFont="1" applyFill="1" applyBorder="1" applyAlignment="1">
      <alignment horizontal="right" indent="3"/>
    </xf>
    <xf numFmtId="0" fontId="10" fillId="33" borderId="26" xfId="0" applyFont="1" applyFill="1" applyBorder="1" applyAlignment="1">
      <alignment horizontal="right" indent="3"/>
    </xf>
    <xf numFmtId="0" fontId="10" fillId="33" borderId="27" xfId="0" applyFont="1" applyFill="1" applyBorder="1" applyAlignment="1">
      <alignment horizontal="right" indent="3"/>
    </xf>
    <xf numFmtId="0" fontId="19" fillId="0" borderId="25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>
      <alignment vertical="center" shrinkToFit="1"/>
    </xf>
    <xf numFmtId="0" fontId="19" fillId="0" borderId="27" xfId="0" applyFont="1" applyBorder="1" applyAlignment="1">
      <alignment vertical="center" shrinkToFit="1"/>
    </xf>
    <xf numFmtId="0" fontId="19" fillId="0" borderId="13" xfId="0" applyFont="1" applyBorder="1" applyAlignment="1" applyProtection="1">
      <alignment vertical="center" shrinkToFit="1"/>
      <protection locked="0"/>
    </xf>
    <xf numFmtId="0" fontId="19" fillId="0" borderId="27" xfId="0" applyFont="1" applyBorder="1" applyAlignment="1" applyProtection="1">
      <alignment vertical="center" shrinkToFit="1"/>
      <protection locked="0"/>
    </xf>
    <xf numFmtId="0" fontId="20" fillId="0" borderId="26" xfId="0" applyFont="1" applyBorder="1" applyAlignment="1" applyProtection="1">
      <alignment vertical="center" shrinkToFit="1"/>
      <protection locked="0"/>
    </xf>
    <xf numFmtId="0" fontId="19" fillId="0" borderId="24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>
      <alignment horizontal="center" shrinkToFit="1"/>
    </xf>
    <xf numFmtId="0" fontId="19" fillId="0" borderId="12" xfId="0" applyFont="1" applyBorder="1" applyAlignment="1">
      <alignment horizontal="center" shrinkToFit="1"/>
    </xf>
    <xf numFmtId="0" fontId="19" fillId="0" borderId="14" xfId="0" applyFont="1" applyBorder="1" applyAlignment="1" applyProtection="1">
      <alignment horizontal="center" shrinkToFit="1"/>
      <protection locked="0"/>
    </xf>
    <xf numFmtId="0" fontId="19" fillId="0" borderId="12" xfId="0" applyFont="1" applyBorder="1" applyAlignment="1" applyProtection="1">
      <alignment horizontal="center" shrinkToFit="1"/>
      <protection locked="0"/>
    </xf>
    <xf numFmtId="16" fontId="19" fillId="0" borderId="26" xfId="0" applyNumberFormat="1" applyFont="1" applyBorder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horizontal="center" shrinkToFit="1"/>
      <protection locked="0"/>
    </xf>
    <xf numFmtId="175" fontId="0" fillId="0" borderId="28" xfId="0" applyNumberFormat="1" applyBorder="1" applyAlignment="1" applyProtection="1">
      <alignment horizontal="center" shrinkToFit="1"/>
      <protection locked="0"/>
    </xf>
    <xf numFmtId="175" fontId="0" fillId="0" borderId="28" xfId="0" applyNumberFormat="1" applyBorder="1" applyAlignment="1">
      <alignment horizontal="center" shrinkToFit="1"/>
    </xf>
    <xf numFmtId="175" fontId="0" fillId="0" borderId="29" xfId="0" applyNumberFormat="1" applyBorder="1" applyAlignment="1">
      <alignment horizontal="center" shrinkToFit="1"/>
    </xf>
    <xf numFmtId="175" fontId="0" fillId="0" borderId="15" xfId="0" applyNumberFormat="1" applyBorder="1" applyAlignment="1" applyProtection="1">
      <alignment horizontal="center" shrinkToFit="1"/>
      <protection locked="0"/>
    </xf>
    <xf numFmtId="175" fontId="0" fillId="0" borderId="29" xfId="0" applyNumberFormat="1" applyBorder="1" applyAlignment="1" applyProtection="1">
      <alignment horizontal="center" shrinkToFit="1"/>
      <protection locked="0"/>
    </xf>
    <xf numFmtId="175" fontId="0" fillId="0" borderId="30" xfId="0" applyNumberFormat="1" applyBorder="1" applyAlignment="1" applyProtection="1">
      <alignment horizontal="center" shrinkToFit="1"/>
      <protection locked="0"/>
    </xf>
    <xf numFmtId="175" fontId="5" fillId="33" borderId="31" xfId="0" applyNumberFormat="1" applyFont="1" applyFill="1" applyBorder="1" applyAlignment="1">
      <alignment horizontal="center" vertical="center" shrinkToFit="1"/>
    </xf>
    <xf numFmtId="175" fontId="6" fillId="33" borderId="32" xfId="0" applyNumberFormat="1" applyFont="1" applyFill="1" applyBorder="1" applyAlignment="1">
      <alignment horizontal="center" vertical="center" shrinkToFit="1"/>
    </xf>
    <xf numFmtId="175" fontId="6" fillId="33" borderId="33" xfId="0" applyNumberFormat="1" applyFont="1" applyFill="1" applyBorder="1" applyAlignment="1">
      <alignment horizontal="center" vertical="center" shrinkToFit="1"/>
    </xf>
    <xf numFmtId="175" fontId="6" fillId="33" borderId="34" xfId="0" applyNumberFormat="1" applyFont="1" applyFill="1" applyBorder="1" applyAlignment="1">
      <alignment horizontal="center" vertical="center" shrinkToFit="1"/>
    </xf>
    <xf numFmtId="175" fontId="5" fillId="33" borderId="31" xfId="0" applyNumberFormat="1" applyFont="1" applyFill="1" applyBorder="1" applyAlignment="1">
      <alignment horizontal="center" vertical="center" shrinkToFit="1"/>
    </xf>
    <xf numFmtId="175" fontId="0" fillId="33" borderId="10" xfId="0" applyNumberFormat="1" applyFill="1" applyBorder="1" applyAlignment="1">
      <alignment horizontal="center" shrinkToFit="1"/>
    </xf>
    <xf numFmtId="175" fontId="0" fillId="0" borderId="13" xfId="0" applyNumberFormat="1" applyBorder="1" applyAlignment="1" applyProtection="1">
      <alignment horizontal="center" shrinkToFit="1"/>
      <protection locked="0"/>
    </xf>
    <xf numFmtId="175" fontId="0" fillId="0" borderId="14" xfId="0" applyNumberFormat="1" applyBorder="1" applyAlignment="1" applyProtection="1">
      <alignment horizontal="center" shrinkToFit="1"/>
      <protection locked="0"/>
    </xf>
    <xf numFmtId="175" fontId="0" fillId="0" borderId="14" xfId="0" applyNumberFormat="1" applyFont="1" applyBorder="1" applyAlignment="1" applyProtection="1">
      <alignment horizontal="center" shrinkToFit="1"/>
      <protection/>
    </xf>
    <xf numFmtId="175" fontId="0" fillId="0" borderId="15" xfId="0" applyNumberFormat="1" applyFont="1" applyBorder="1" applyAlignment="1" applyProtection="1">
      <alignment horizontal="center" shrinkToFit="1"/>
      <protection/>
    </xf>
    <xf numFmtId="175" fontId="0" fillId="0" borderId="26" xfId="0" applyNumberFormat="1" applyBorder="1" applyAlignment="1" applyProtection="1">
      <alignment horizontal="center" shrinkToFit="1"/>
      <protection locked="0"/>
    </xf>
    <xf numFmtId="175" fontId="0" fillId="0" borderId="11" xfId="0" applyNumberFormat="1" applyBorder="1" applyAlignment="1" applyProtection="1">
      <alignment horizontal="center" shrinkToFit="1"/>
      <protection locked="0"/>
    </xf>
    <xf numFmtId="175" fontId="0" fillId="0" borderId="11" xfId="0" applyNumberFormat="1" applyFont="1" applyBorder="1" applyAlignment="1" applyProtection="1">
      <alignment horizontal="center" shrinkToFit="1"/>
      <protection/>
    </xf>
    <xf numFmtId="175" fontId="0" fillId="0" borderId="28" xfId="0" applyNumberFormat="1" applyFont="1" applyBorder="1" applyAlignment="1" applyProtection="1">
      <alignment horizontal="center" shrinkToFit="1"/>
      <protection/>
    </xf>
    <xf numFmtId="175" fontId="0" fillId="0" borderId="35" xfId="0" applyNumberFormat="1" applyBorder="1" applyAlignment="1" applyProtection="1">
      <alignment horizontal="center" shrinkToFit="1"/>
      <protection/>
    </xf>
    <xf numFmtId="175" fontId="0" fillId="0" borderId="11" xfId="0" applyNumberFormat="1" applyBorder="1" applyAlignment="1" applyProtection="1">
      <alignment horizontal="center" shrinkToFit="1"/>
      <protection/>
    </xf>
    <xf numFmtId="175" fontId="0" fillId="0" borderId="36" xfId="0" applyNumberFormat="1" applyBorder="1" applyAlignment="1" applyProtection="1">
      <alignment horizontal="center" shrinkToFit="1"/>
      <protection/>
    </xf>
    <xf numFmtId="175" fontId="0" fillId="0" borderId="12" xfId="0" applyNumberFormat="1" applyBorder="1" applyAlignment="1" applyProtection="1">
      <alignment horizontal="center" shrinkToFit="1"/>
      <protection/>
    </xf>
    <xf numFmtId="175" fontId="0" fillId="0" borderId="37" xfId="0" applyNumberFormat="1" applyFont="1" applyBorder="1" applyAlignment="1" applyProtection="1">
      <alignment horizontal="center" shrinkToFit="1"/>
      <protection/>
    </xf>
    <xf numFmtId="175" fontId="0" fillId="0" borderId="30" xfId="0" applyNumberFormat="1" applyFont="1" applyBorder="1" applyAlignment="1" applyProtection="1">
      <alignment horizontal="center" shrinkToFit="1"/>
      <protection/>
    </xf>
    <xf numFmtId="175" fontId="0" fillId="0" borderId="38" xfId="0" applyNumberFormat="1" applyBorder="1" applyAlignment="1" applyProtection="1">
      <alignment horizontal="center" shrinkToFit="1"/>
      <protection locked="0"/>
    </xf>
    <xf numFmtId="175" fontId="0" fillId="0" borderId="37" xfId="0" applyNumberFormat="1" applyBorder="1" applyAlignment="1" applyProtection="1">
      <alignment horizontal="center" shrinkToFit="1"/>
      <protection locked="0"/>
    </xf>
    <xf numFmtId="175" fontId="0" fillId="33" borderId="39" xfId="0" applyNumberFormat="1" applyFill="1" applyBorder="1" applyAlignment="1">
      <alignment horizontal="center" shrinkToFit="1"/>
    </xf>
    <xf numFmtId="175" fontId="0" fillId="0" borderId="27" xfId="0" applyNumberFormat="1" applyBorder="1" applyAlignment="1" applyProtection="1">
      <alignment horizontal="center" shrinkToFit="1"/>
      <protection locked="0"/>
    </xf>
    <xf numFmtId="175" fontId="0" fillId="0" borderId="12" xfId="0" applyNumberFormat="1" applyBorder="1" applyAlignment="1" applyProtection="1">
      <alignment horizontal="center" shrinkToFit="1"/>
      <protection locked="0"/>
    </xf>
    <xf numFmtId="175" fontId="0" fillId="0" borderId="25" xfId="0" applyNumberFormat="1" applyBorder="1" applyAlignment="1" applyProtection="1">
      <alignment horizontal="center" shrinkToFit="1"/>
      <protection locked="0"/>
    </xf>
    <xf numFmtId="175" fontId="0" fillId="0" borderId="24" xfId="0" applyNumberFormat="1" applyBorder="1" applyAlignment="1" applyProtection="1">
      <alignment horizontal="center" shrinkToFit="1"/>
      <protection locked="0"/>
    </xf>
    <xf numFmtId="17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75" fontId="6" fillId="33" borderId="33" xfId="0" applyNumberFormat="1" applyFont="1" applyFill="1" applyBorder="1" applyAlignment="1">
      <alignment horizontal="center" vertical="center" shrinkToFit="1"/>
    </xf>
    <xf numFmtId="175" fontId="6" fillId="33" borderId="34" xfId="0" applyNumberFormat="1" applyFont="1" applyFill="1" applyBorder="1" applyAlignment="1">
      <alignment horizontal="center" vertical="center" shrinkToFit="1"/>
    </xf>
    <xf numFmtId="175" fontId="0" fillId="33" borderId="40" xfId="0" applyNumberFormat="1" applyFill="1" applyBorder="1" applyAlignment="1">
      <alignment horizontal="center" vertical="center" shrinkToFit="1"/>
    </xf>
    <xf numFmtId="175" fontId="0" fillId="0" borderId="41" xfId="0" applyNumberFormat="1" applyBorder="1" applyAlignment="1">
      <alignment horizontal="center" vertical="center" shrinkToFit="1"/>
    </xf>
    <xf numFmtId="175" fontId="0" fillId="0" borderId="42" xfId="0" applyNumberFormat="1" applyBorder="1" applyAlignment="1">
      <alignment horizontal="center" vertical="center" shrinkToFit="1"/>
    </xf>
    <xf numFmtId="175" fontId="16" fillId="33" borderId="31" xfId="0" applyNumberFormat="1" applyFont="1" applyFill="1" applyBorder="1" applyAlignment="1">
      <alignment horizontal="center" vertical="center" shrinkToFit="1"/>
    </xf>
    <xf numFmtId="175" fontId="16" fillId="33" borderId="32" xfId="0" applyNumberFormat="1" applyFont="1" applyFill="1" applyBorder="1" applyAlignment="1">
      <alignment horizontal="center" vertical="center" shrinkToFit="1"/>
    </xf>
    <xf numFmtId="175" fontId="16" fillId="33" borderId="43" xfId="0" applyNumberFormat="1" applyFont="1" applyFill="1" applyBorder="1" applyAlignment="1">
      <alignment horizontal="center" vertical="center" shrinkToFit="1"/>
    </xf>
    <xf numFmtId="175" fontId="16" fillId="33" borderId="33" xfId="0" applyNumberFormat="1" applyFont="1" applyFill="1" applyBorder="1" applyAlignment="1">
      <alignment horizontal="center" vertical="center" shrinkToFit="1"/>
    </xf>
    <xf numFmtId="175" fontId="16" fillId="33" borderId="34" xfId="0" applyNumberFormat="1" applyFont="1" applyFill="1" applyBorder="1" applyAlignment="1">
      <alignment horizontal="center" vertical="center" shrinkToFit="1"/>
    </xf>
    <xf numFmtId="10" fontId="0" fillId="0" borderId="44" xfId="59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5" fontId="0" fillId="0" borderId="12" xfId="0" applyNumberFormat="1" applyFont="1" applyBorder="1" applyAlignment="1" applyProtection="1">
      <alignment horizontal="center" shrinkToFit="1"/>
      <protection/>
    </xf>
    <xf numFmtId="175" fontId="0" fillId="0" borderId="24" xfId="0" applyNumberFormat="1" applyFont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/>
    </xf>
    <xf numFmtId="0" fontId="0" fillId="0" borderId="45" xfId="0" applyBorder="1" applyAlignment="1">
      <alignment horizontal="right" vertical="center" indent="1"/>
    </xf>
    <xf numFmtId="0" fontId="0" fillId="0" borderId="46" xfId="0" applyBorder="1" applyAlignment="1">
      <alignment horizontal="right" vertical="center" indent="1"/>
    </xf>
    <xf numFmtId="0" fontId="0" fillId="0" borderId="0" xfId="0" applyAlignment="1" applyProtection="1">
      <alignment horizontal="left" indent="1" shrinkToFit="1"/>
      <protection hidden="1"/>
    </xf>
    <xf numFmtId="0" fontId="0" fillId="0" borderId="35" xfId="0" applyFont="1" applyFill="1" applyBorder="1" applyAlignment="1">
      <alignment horizontal="right" vertical="center" indent="1" shrinkToFit="1"/>
    </xf>
    <xf numFmtId="0" fontId="0" fillId="0" borderId="45" xfId="0" applyBorder="1" applyAlignment="1">
      <alignment horizontal="right" vertical="center" indent="1" shrinkToFit="1"/>
    </xf>
    <xf numFmtId="0" fontId="0" fillId="0" borderId="46" xfId="0" applyBorder="1" applyAlignment="1">
      <alignment horizontal="right" vertical="center" indent="1" shrinkToFit="1"/>
    </xf>
    <xf numFmtId="164" fontId="16" fillId="0" borderId="47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6" fillId="0" borderId="48" xfId="0" applyNumberFormat="1" applyFont="1" applyFill="1" applyBorder="1" applyAlignment="1">
      <alignment horizontal="center" vertical="center" shrinkToFit="1"/>
    </xf>
    <xf numFmtId="164" fontId="16" fillId="0" borderId="49" xfId="0" applyNumberFormat="1" applyFont="1" applyFill="1" applyBorder="1" applyAlignment="1">
      <alignment horizontal="center" vertical="center" shrinkToFit="1"/>
    </xf>
    <xf numFmtId="164" fontId="16" fillId="0" borderId="50" xfId="0" applyNumberFormat="1" applyFont="1" applyFill="1" applyBorder="1" applyAlignment="1">
      <alignment horizontal="center" vertical="center" shrinkToFit="1"/>
    </xf>
    <xf numFmtId="164" fontId="16" fillId="0" borderId="51" xfId="0" applyNumberFormat="1" applyFont="1" applyFill="1" applyBorder="1" applyAlignment="1">
      <alignment horizontal="center" vertical="center" shrinkToFit="1"/>
    </xf>
    <xf numFmtId="3" fontId="16" fillId="0" borderId="18" xfId="59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shrinkToFit="1"/>
      <protection hidden="1"/>
    </xf>
    <xf numFmtId="166" fontId="0" fillId="0" borderId="52" xfId="0" applyNumberFormat="1" applyBorder="1" applyAlignment="1">
      <alignment horizontal="center" shrinkToFit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76" fontId="4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 shrinkToFit="1"/>
      <protection hidden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54" xfId="0" applyFont="1" applyFill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28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61" xfId="0" applyFont="1" applyFill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5" fillId="33" borderId="61" xfId="0" applyFont="1" applyFill="1" applyBorder="1" applyAlignment="1">
      <alignment horizontal="left" vertical="center" wrapText="1" indent="1"/>
    </xf>
    <xf numFmtId="0" fontId="0" fillId="0" borderId="62" xfId="0" applyBorder="1" applyAlignment="1">
      <alignment horizontal="left" vertical="center" wrapText="1" indent="1"/>
    </xf>
    <xf numFmtId="0" fontId="0" fillId="0" borderId="63" xfId="0" applyBorder="1" applyAlignment="1">
      <alignment horizontal="left" vertical="center" wrapText="1" indent="1"/>
    </xf>
    <xf numFmtId="164" fontId="16" fillId="0" borderId="64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5" fillId="33" borderId="61" xfId="0" applyFont="1" applyFill="1" applyBorder="1" applyAlignment="1">
      <alignment horizontal="left" vertical="center" wrapText="1" indent="1"/>
    </xf>
    <xf numFmtId="0" fontId="5" fillId="33" borderId="62" xfId="0" applyFont="1" applyFill="1" applyBorder="1" applyAlignment="1">
      <alignment horizontal="left" vertical="center" wrapText="1" indent="1"/>
    </xf>
    <xf numFmtId="0" fontId="5" fillId="33" borderId="63" xfId="0" applyFont="1" applyFill="1" applyBorder="1" applyAlignment="1">
      <alignment horizontal="left" vertical="center" wrapText="1" indent="1"/>
    </xf>
    <xf numFmtId="0" fontId="0" fillId="0" borderId="61" xfId="0" applyFont="1" applyBorder="1" applyAlignment="1">
      <alignment horizontal="right" vertical="center" wrapText="1" indent="1"/>
    </xf>
    <xf numFmtId="0" fontId="0" fillId="0" borderId="62" xfId="0" applyFont="1" applyBorder="1" applyAlignment="1">
      <alignment horizontal="right" vertical="center" wrapText="1" indent="1"/>
    </xf>
    <xf numFmtId="0" fontId="0" fillId="0" borderId="63" xfId="0" applyFont="1" applyBorder="1" applyAlignment="1">
      <alignment horizontal="right" vertical="center" wrapText="1" indent="1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8" fillId="0" borderId="0" xfId="0" applyFont="1" applyAlignment="1" applyProtection="1">
      <alignment/>
      <protection hidden="1"/>
    </xf>
    <xf numFmtId="166" fontId="0" fillId="0" borderId="66" xfId="59" applyNumberFormat="1" applyFont="1" applyFill="1" applyBorder="1" applyAlignment="1">
      <alignment horizontal="center" vertical="center" shrinkToFit="1"/>
    </xf>
    <xf numFmtId="166" fontId="0" fillId="0" borderId="66" xfId="59" applyNumberFormat="1" applyFont="1" applyBorder="1" applyAlignment="1">
      <alignment horizontal="center" vertical="center" shrinkToFit="1"/>
    </xf>
    <xf numFmtId="175" fontId="16" fillId="0" borderId="18" xfId="0" applyNumberFormat="1" applyFont="1" applyFill="1" applyBorder="1" applyAlignment="1">
      <alignment horizontal="center" vertical="center" shrinkToFit="1"/>
    </xf>
    <xf numFmtId="175" fontId="1" fillId="0" borderId="1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</sheetPr>
  <dimension ref="A1:L99"/>
  <sheetViews>
    <sheetView showGridLines="0" tabSelected="1" zoomScalePageLayoutView="0" workbookViewId="0" topLeftCell="A4">
      <selection activeCell="B99" sqref="B99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9" customWidth="1"/>
  </cols>
  <sheetData>
    <row r="1" spans="1:10" ht="15.75">
      <c r="A1" s="160" t="s">
        <v>69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2.5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8.25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.75" customHeight="1">
      <c r="A4" s="41" t="s">
        <v>6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18" customHeight="1">
      <c r="A5" s="42" t="s">
        <v>7</v>
      </c>
      <c r="B5" s="164"/>
      <c r="C5" s="164"/>
      <c r="D5" s="164"/>
      <c r="E5" s="164"/>
      <c r="F5" s="164"/>
      <c r="G5" s="164"/>
      <c r="H5" s="164"/>
      <c r="I5" s="164"/>
      <c r="J5" s="165"/>
    </row>
    <row r="6" spans="1:10" ht="18" customHeight="1">
      <c r="A6" s="42" t="s">
        <v>29</v>
      </c>
      <c r="B6" s="166"/>
      <c r="C6" s="167"/>
      <c r="D6" s="167"/>
      <c r="E6" s="147"/>
      <c r="F6" s="148"/>
      <c r="G6" s="148"/>
      <c r="H6" s="148"/>
      <c r="I6" s="148"/>
      <c r="J6" s="149"/>
    </row>
    <row r="7" spans="1:10" ht="18" customHeight="1" thickBot="1">
      <c r="A7" s="43" t="s">
        <v>30</v>
      </c>
      <c r="B7" s="145"/>
      <c r="C7" s="146"/>
      <c r="D7" s="146"/>
      <c r="E7" s="150"/>
      <c r="F7" s="151"/>
      <c r="G7" s="151"/>
      <c r="H7" s="151"/>
      <c r="I7" s="151"/>
      <c r="J7" s="152"/>
    </row>
    <row r="8" spans="1:11" s="2" customFormat="1" ht="27.75" customHeight="1" thickBot="1">
      <c r="A8" s="104" t="s">
        <v>68</v>
      </c>
      <c r="K8" s="32"/>
    </row>
    <row r="9" spans="1:10" ht="20.25" customHeight="1">
      <c r="A9" s="153" t="s">
        <v>63</v>
      </c>
      <c r="B9" s="154"/>
      <c r="C9" s="154"/>
      <c r="D9" s="154"/>
      <c r="E9" s="155"/>
      <c r="F9" s="142" t="s">
        <v>64</v>
      </c>
      <c r="G9" s="143"/>
      <c r="H9" s="143"/>
      <c r="I9" s="143"/>
      <c r="J9" s="144"/>
    </row>
    <row r="10" spans="1:10" ht="18" customHeight="1">
      <c r="A10" s="127" t="s">
        <v>1</v>
      </c>
      <c r="B10" s="130" t="s">
        <v>2</v>
      </c>
      <c r="C10" s="130" t="s">
        <v>28</v>
      </c>
      <c r="D10" s="130" t="s">
        <v>3</v>
      </c>
      <c r="E10" s="135" t="s">
        <v>4</v>
      </c>
      <c r="F10" s="157" t="s">
        <v>5</v>
      </c>
      <c r="G10" s="156" t="s">
        <v>13</v>
      </c>
      <c r="H10" s="156"/>
      <c r="I10" s="156"/>
      <c r="J10" s="139" t="s">
        <v>4</v>
      </c>
    </row>
    <row r="11" spans="1:10" ht="17.25" customHeight="1">
      <c r="A11" s="128"/>
      <c r="B11" s="131"/>
      <c r="C11" s="131"/>
      <c r="D11" s="131"/>
      <c r="E11" s="136"/>
      <c r="F11" s="158"/>
      <c r="G11" s="130" t="s">
        <v>51</v>
      </c>
      <c r="H11" s="156" t="s">
        <v>8</v>
      </c>
      <c r="I11" s="156"/>
      <c r="J11" s="140"/>
    </row>
    <row r="12" spans="1:11" s="1" customFormat="1" ht="51.75" thickBot="1">
      <c r="A12" s="129"/>
      <c r="B12" s="132"/>
      <c r="C12" s="132"/>
      <c r="D12" s="132"/>
      <c r="E12" s="137"/>
      <c r="F12" s="159"/>
      <c r="G12" s="138"/>
      <c r="H12" s="21" t="s">
        <v>50</v>
      </c>
      <c r="I12" s="21" t="s">
        <v>52</v>
      </c>
      <c r="J12" s="141"/>
      <c r="K12" s="30"/>
    </row>
    <row r="13" spans="1:10" ht="13.5" thickBot="1">
      <c r="A13" s="15"/>
      <c r="B13" s="16"/>
      <c r="C13" s="17"/>
      <c r="D13" s="18"/>
      <c r="E13" s="5"/>
      <c r="F13" s="19"/>
      <c r="G13" s="17"/>
      <c r="H13" s="17"/>
      <c r="I13" s="20"/>
      <c r="J13" s="5"/>
    </row>
    <row r="14" spans="1:11" s="3" customFormat="1" ht="24" customHeight="1" thickBot="1">
      <c r="A14" s="176" t="s">
        <v>14</v>
      </c>
      <c r="B14" s="177"/>
      <c r="C14" s="177"/>
      <c r="D14" s="178"/>
      <c r="E14" s="65">
        <f aca="true" t="shared" si="0" ref="E14:J14">SUM(E15:E24)</f>
        <v>0</v>
      </c>
      <c r="F14" s="66">
        <f t="shared" si="0"/>
        <v>0</v>
      </c>
      <c r="G14" s="67">
        <f t="shared" si="0"/>
        <v>0</v>
      </c>
      <c r="H14" s="67">
        <f t="shared" si="0"/>
        <v>0</v>
      </c>
      <c r="I14" s="68">
        <f t="shared" si="0"/>
        <v>0</v>
      </c>
      <c r="J14" s="69">
        <f t="shared" si="0"/>
        <v>0</v>
      </c>
      <c r="K14" s="31" t="str">
        <f>IF(E14=J14," ","Eelarve ja fin.allikad pole omavahel tasakaalus")</f>
        <v> </v>
      </c>
    </row>
    <row r="15" spans="1:11" ht="15" customHeight="1">
      <c r="A15" s="44" t="s">
        <v>31</v>
      </c>
      <c r="B15" s="51"/>
      <c r="C15" s="37"/>
      <c r="D15" s="58"/>
      <c r="E15" s="70">
        <f aca="true" t="shared" si="1" ref="E15:E22">C15*D15</f>
        <v>0</v>
      </c>
      <c r="F15" s="71"/>
      <c r="G15" s="72"/>
      <c r="H15" s="73" t="s">
        <v>12</v>
      </c>
      <c r="I15" s="74" t="s">
        <v>12</v>
      </c>
      <c r="J15" s="70">
        <f aca="true" t="shared" si="2" ref="J15:J24">F15+G15</f>
        <v>0</v>
      </c>
      <c r="K15" s="31" t="str">
        <f aca="true" t="shared" si="3" ref="K15:K75">IF(E15=J15," ","Eelarve ja fin.allikad pole omavahel tasakaalus")</f>
        <v> </v>
      </c>
    </row>
    <row r="16" spans="1:11" ht="12.75">
      <c r="A16" s="45" t="s">
        <v>32</v>
      </c>
      <c r="B16" s="52"/>
      <c r="C16" s="39"/>
      <c r="D16" s="59"/>
      <c r="E16" s="70">
        <f t="shared" si="1"/>
        <v>0</v>
      </c>
      <c r="F16" s="75"/>
      <c r="G16" s="76"/>
      <c r="H16" s="77" t="s">
        <v>12</v>
      </c>
      <c r="I16" s="78" t="s">
        <v>12</v>
      </c>
      <c r="J16" s="70">
        <f t="shared" si="2"/>
        <v>0</v>
      </c>
      <c r="K16" s="31" t="str">
        <f t="shared" si="3"/>
        <v> </v>
      </c>
    </row>
    <row r="17" spans="1:11" ht="12.75">
      <c r="A17" s="45" t="s">
        <v>33</v>
      </c>
      <c r="B17" s="52"/>
      <c r="C17" s="39"/>
      <c r="D17" s="59"/>
      <c r="E17" s="70">
        <f t="shared" si="1"/>
        <v>0</v>
      </c>
      <c r="F17" s="75"/>
      <c r="G17" s="76"/>
      <c r="H17" s="77" t="s">
        <v>12</v>
      </c>
      <c r="I17" s="78" t="s">
        <v>12</v>
      </c>
      <c r="J17" s="70">
        <f t="shared" si="2"/>
        <v>0</v>
      </c>
      <c r="K17" s="31" t="str">
        <f t="shared" si="3"/>
        <v> </v>
      </c>
    </row>
    <row r="18" spans="1:11" ht="12.75">
      <c r="A18" s="45" t="s">
        <v>15</v>
      </c>
      <c r="B18" s="52"/>
      <c r="C18" s="39"/>
      <c r="D18" s="59"/>
      <c r="E18" s="70">
        <f t="shared" si="1"/>
        <v>0</v>
      </c>
      <c r="F18" s="75"/>
      <c r="G18" s="76"/>
      <c r="H18" s="77" t="s">
        <v>12</v>
      </c>
      <c r="I18" s="78" t="s">
        <v>12</v>
      </c>
      <c r="J18" s="70">
        <f t="shared" si="2"/>
        <v>0</v>
      </c>
      <c r="K18" s="31" t="str">
        <f t="shared" si="3"/>
        <v> </v>
      </c>
    </row>
    <row r="19" spans="1:11" ht="12.75">
      <c r="A19" s="45" t="s">
        <v>16</v>
      </c>
      <c r="B19" s="52"/>
      <c r="C19" s="39"/>
      <c r="D19" s="59"/>
      <c r="E19" s="70">
        <f t="shared" si="1"/>
        <v>0</v>
      </c>
      <c r="F19" s="75"/>
      <c r="G19" s="76"/>
      <c r="H19" s="77" t="s">
        <v>12</v>
      </c>
      <c r="I19" s="78" t="s">
        <v>12</v>
      </c>
      <c r="J19" s="70">
        <f t="shared" si="2"/>
        <v>0</v>
      </c>
      <c r="K19" s="31" t="str">
        <f t="shared" si="3"/>
        <v> </v>
      </c>
    </row>
    <row r="20" spans="1:11" ht="12.75">
      <c r="A20" s="45" t="s">
        <v>21</v>
      </c>
      <c r="B20" s="52"/>
      <c r="C20" s="39"/>
      <c r="D20" s="59"/>
      <c r="E20" s="70">
        <f t="shared" si="1"/>
        <v>0</v>
      </c>
      <c r="F20" s="75"/>
      <c r="G20" s="76"/>
      <c r="H20" s="77" t="s">
        <v>12</v>
      </c>
      <c r="I20" s="78" t="s">
        <v>12</v>
      </c>
      <c r="J20" s="70">
        <f t="shared" si="2"/>
        <v>0</v>
      </c>
      <c r="K20" s="31" t="str">
        <f t="shared" si="3"/>
        <v> </v>
      </c>
    </row>
    <row r="21" spans="1:11" ht="12.75">
      <c r="A21" s="45" t="s">
        <v>22</v>
      </c>
      <c r="B21" s="52"/>
      <c r="C21" s="39"/>
      <c r="D21" s="59"/>
      <c r="E21" s="70">
        <f t="shared" si="1"/>
        <v>0</v>
      </c>
      <c r="F21" s="75"/>
      <c r="G21" s="76"/>
      <c r="H21" s="77" t="s">
        <v>12</v>
      </c>
      <c r="I21" s="78" t="s">
        <v>12</v>
      </c>
      <c r="J21" s="70">
        <f t="shared" si="2"/>
        <v>0</v>
      </c>
      <c r="K21" s="31" t="str">
        <f t="shared" si="3"/>
        <v> </v>
      </c>
    </row>
    <row r="22" spans="1:11" ht="12.75">
      <c r="A22" s="45" t="s">
        <v>23</v>
      </c>
      <c r="B22" s="52"/>
      <c r="C22" s="39"/>
      <c r="D22" s="59"/>
      <c r="E22" s="70">
        <f t="shared" si="1"/>
        <v>0</v>
      </c>
      <c r="F22" s="75"/>
      <c r="G22" s="76"/>
      <c r="H22" s="77" t="s">
        <v>12</v>
      </c>
      <c r="I22" s="78" t="s">
        <v>12</v>
      </c>
      <c r="J22" s="70">
        <f t="shared" si="2"/>
        <v>0</v>
      </c>
      <c r="K22" s="31" t="str">
        <f t="shared" si="3"/>
        <v> </v>
      </c>
    </row>
    <row r="23" spans="1:11" ht="12.75">
      <c r="A23" s="46" t="s">
        <v>54</v>
      </c>
      <c r="B23" s="53"/>
      <c r="C23" s="13"/>
      <c r="D23" s="60"/>
      <c r="E23" s="70">
        <f>SUM(E15:E22)*1.4%</f>
        <v>0</v>
      </c>
      <c r="F23" s="79">
        <f>SUM(F15:F22)*1.4%</f>
        <v>0</v>
      </c>
      <c r="G23" s="80">
        <f>SUM(G15:G22)*1.4%</f>
        <v>0</v>
      </c>
      <c r="H23" s="77" t="s">
        <v>12</v>
      </c>
      <c r="I23" s="78" t="s">
        <v>12</v>
      </c>
      <c r="J23" s="70">
        <f t="shared" si="2"/>
        <v>0</v>
      </c>
      <c r="K23" s="31" t="str">
        <f t="shared" si="3"/>
        <v> </v>
      </c>
    </row>
    <row r="24" spans="1:11" ht="13.5" thickBot="1">
      <c r="A24" s="47" t="s">
        <v>24</v>
      </c>
      <c r="B24" s="54"/>
      <c r="C24" s="14"/>
      <c r="D24" s="61"/>
      <c r="E24" s="70">
        <f>SUM(E15:E22)*33%</f>
        <v>0</v>
      </c>
      <c r="F24" s="81">
        <f>SUM(F15:F22)*33%</f>
        <v>0</v>
      </c>
      <c r="G24" s="82">
        <f>SUM(G15:G22)*33%</f>
        <v>0</v>
      </c>
      <c r="H24" s="83" t="s">
        <v>12</v>
      </c>
      <c r="I24" s="84" t="s">
        <v>12</v>
      </c>
      <c r="J24" s="70">
        <f t="shared" si="2"/>
        <v>0</v>
      </c>
      <c r="K24" s="31" t="str">
        <f t="shared" si="3"/>
        <v> </v>
      </c>
    </row>
    <row r="25" spans="1:11" s="6" customFormat="1" ht="28.5" customHeight="1" thickBot="1">
      <c r="A25" s="176" t="s">
        <v>58</v>
      </c>
      <c r="B25" s="172"/>
      <c r="C25" s="172"/>
      <c r="D25" s="173"/>
      <c r="E25" s="65">
        <f aca="true" t="shared" si="4" ref="E25:J25">SUM(E26:E35)</f>
        <v>0</v>
      </c>
      <c r="F25" s="66">
        <f t="shared" si="4"/>
        <v>0</v>
      </c>
      <c r="G25" s="67">
        <f t="shared" si="4"/>
        <v>0</v>
      </c>
      <c r="H25" s="67">
        <f t="shared" si="4"/>
        <v>0</v>
      </c>
      <c r="I25" s="68">
        <f t="shared" si="4"/>
        <v>0</v>
      </c>
      <c r="J25" s="65">
        <f t="shared" si="4"/>
        <v>0</v>
      </c>
      <c r="K25" s="31" t="str">
        <f t="shared" si="3"/>
        <v> </v>
      </c>
    </row>
    <row r="26" spans="1:11" ht="14.25" customHeight="1">
      <c r="A26" s="44" t="s">
        <v>34</v>
      </c>
      <c r="B26" s="51"/>
      <c r="C26" s="37"/>
      <c r="D26" s="58"/>
      <c r="E26" s="70">
        <f>C26*D26</f>
        <v>0</v>
      </c>
      <c r="F26" s="71"/>
      <c r="G26" s="72"/>
      <c r="H26" s="72"/>
      <c r="I26" s="62"/>
      <c r="J26" s="70">
        <f>SUM(F26:I26)</f>
        <v>0</v>
      </c>
      <c r="K26" s="31" t="str">
        <f t="shared" si="3"/>
        <v> </v>
      </c>
    </row>
    <row r="27" spans="1:11" ht="12.75">
      <c r="A27" s="48" t="s">
        <v>35</v>
      </c>
      <c r="B27" s="55"/>
      <c r="C27" s="38"/>
      <c r="D27" s="62"/>
      <c r="E27" s="70">
        <f>C27*D27</f>
        <v>0</v>
      </c>
      <c r="F27" s="71"/>
      <c r="G27" s="72"/>
      <c r="H27" s="72"/>
      <c r="I27" s="62"/>
      <c r="J27" s="70">
        <f aca="true" t="shared" si="5" ref="J27:J35">SUM(F27:I27)</f>
        <v>0</v>
      </c>
      <c r="K27" s="31" t="str">
        <f t="shared" si="3"/>
        <v> </v>
      </c>
    </row>
    <row r="28" spans="1:11" ht="12.75">
      <c r="A28" s="48"/>
      <c r="B28" s="55"/>
      <c r="C28" s="38"/>
      <c r="D28" s="62"/>
      <c r="E28" s="70">
        <f aca="true" t="shared" si="6" ref="E28:E33">C28*D28</f>
        <v>0</v>
      </c>
      <c r="F28" s="71"/>
      <c r="G28" s="72"/>
      <c r="H28" s="72"/>
      <c r="I28" s="62"/>
      <c r="J28" s="70">
        <f t="shared" si="5"/>
        <v>0</v>
      </c>
      <c r="K28" s="31" t="str">
        <f t="shared" si="3"/>
        <v> </v>
      </c>
    </row>
    <row r="29" spans="1:11" ht="12.75">
      <c r="A29" s="48"/>
      <c r="B29" s="55"/>
      <c r="C29" s="38"/>
      <c r="D29" s="62"/>
      <c r="E29" s="70">
        <f t="shared" si="6"/>
        <v>0</v>
      </c>
      <c r="F29" s="71"/>
      <c r="G29" s="72"/>
      <c r="H29" s="72"/>
      <c r="I29" s="62"/>
      <c r="J29" s="70">
        <f t="shared" si="5"/>
        <v>0</v>
      </c>
      <c r="K29" s="31" t="str">
        <f t="shared" si="3"/>
        <v> </v>
      </c>
    </row>
    <row r="30" spans="1:11" ht="12.75">
      <c r="A30" s="48"/>
      <c r="B30" s="55"/>
      <c r="C30" s="38"/>
      <c r="D30" s="62"/>
      <c r="E30" s="70">
        <f t="shared" si="6"/>
        <v>0</v>
      </c>
      <c r="F30" s="71"/>
      <c r="G30" s="72"/>
      <c r="H30" s="72"/>
      <c r="I30" s="62"/>
      <c r="J30" s="70">
        <f t="shared" si="5"/>
        <v>0</v>
      </c>
      <c r="K30" s="31" t="str">
        <f t="shared" si="3"/>
        <v> </v>
      </c>
    </row>
    <row r="31" spans="1:11" ht="12.75">
      <c r="A31" s="48"/>
      <c r="B31" s="55"/>
      <c r="C31" s="38"/>
      <c r="D31" s="62"/>
      <c r="E31" s="70">
        <f t="shared" si="6"/>
        <v>0</v>
      </c>
      <c r="F31" s="71"/>
      <c r="G31" s="72"/>
      <c r="H31" s="72"/>
      <c r="I31" s="62"/>
      <c r="J31" s="70">
        <f t="shared" si="5"/>
        <v>0</v>
      </c>
      <c r="K31" s="31" t="str">
        <f t="shared" si="3"/>
        <v> </v>
      </c>
    </row>
    <row r="32" spans="1:11" ht="12.75">
      <c r="A32" s="48"/>
      <c r="B32" s="55"/>
      <c r="C32" s="38"/>
      <c r="D32" s="62"/>
      <c r="E32" s="70">
        <f t="shared" si="6"/>
        <v>0</v>
      </c>
      <c r="F32" s="71"/>
      <c r="G32" s="72"/>
      <c r="H32" s="72"/>
      <c r="I32" s="62"/>
      <c r="J32" s="70">
        <f t="shared" si="5"/>
        <v>0</v>
      </c>
      <c r="K32" s="31" t="str">
        <f t="shared" si="3"/>
        <v> </v>
      </c>
    </row>
    <row r="33" spans="1:11" ht="12.75">
      <c r="A33" s="48"/>
      <c r="B33" s="55"/>
      <c r="C33" s="38"/>
      <c r="D33" s="62"/>
      <c r="E33" s="70">
        <f t="shared" si="6"/>
        <v>0</v>
      </c>
      <c r="F33" s="71"/>
      <c r="G33" s="72"/>
      <c r="H33" s="72"/>
      <c r="I33" s="62"/>
      <c r="J33" s="70">
        <f t="shared" si="5"/>
        <v>0</v>
      </c>
      <c r="K33" s="31" t="str">
        <f t="shared" si="3"/>
        <v> </v>
      </c>
    </row>
    <row r="34" spans="1:11" ht="12.75">
      <c r="A34" s="45"/>
      <c r="B34" s="52"/>
      <c r="C34" s="39"/>
      <c r="D34" s="59"/>
      <c r="E34" s="70">
        <f>C34*D34</f>
        <v>0</v>
      </c>
      <c r="F34" s="75"/>
      <c r="G34" s="76"/>
      <c r="H34" s="76"/>
      <c r="I34" s="59"/>
      <c r="J34" s="70">
        <f t="shared" si="5"/>
        <v>0</v>
      </c>
      <c r="K34" s="31" t="str">
        <f t="shared" si="3"/>
        <v> </v>
      </c>
    </row>
    <row r="35" spans="1:11" ht="13.5" thickBot="1">
      <c r="A35" s="49"/>
      <c r="B35" s="56"/>
      <c r="C35" s="40"/>
      <c r="D35" s="63"/>
      <c r="E35" s="70">
        <f>C35*D35</f>
        <v>0</v>
      </c>
      <c r="F35" s="85"/>
      <c r="G35" s="86"/>
      <c r="H35" s="86"/>
      <c r="I35" s="64"/>
      <c r="J35" s="70">
        <f t="shared" si="5"/>
        <v>0</v>
      </c>
      <c r="K35" s="31" t="str">
        <f t="shared" si="3"/>
        <v> </v>
      </c>
    </row>
    <row r="36" spans="1:11" s="7" customFormat="1" ht="27" customHeight="1" thickBot="1">
      <c r="A36" s="176" t="s">
        <v>56</v>
      </c>
      <c r="B36" s="177"/>
      <c r="C36" s="177"/>
      <c r="D36" s="178"/>
      <c r="E36" s="65">
        <f aca="true" t="shared" si="7" ref="E36:J36">SUM(E37:E45)</f>
        <v>0</v>
      </c>
      <c r="F36" s="66">
        <f t="shared" si="7"/>
        <v>0</v>
      </c>
      <c r="G36" s="67">
        <f t="shared" si="7"/>
        <v>0</v>
      </c>
      <c r="H36" s="67">
        <f t="shared" si="7"/>
        <v>0</v>
      </c>
      <c r="I36" s="68">
        <f t="shared" si="7"/>
        <v>0</v>
      </c>
      <c r="J36" s="65">
        <f t="shared" si="7"/>
        <v>0</v>
      </c>
      <c r="K36" s="31" t="str">
        <f t="shared" si="3"/>
        <v> </v>
      </c>
    </row>
    <row r="37" spans="1:11" ht="16.5" customHeight="1">
      <c r="A37" s="44" t="s">
        <v>36</v>
      </c>
      <c r="B37" s="51"/>
      <c r="C37" s="37"/>
      <c r="D37" s="58"/>
      <c r="E37" s="70">
        <f aca="true" t="shared" si="8" ref="E37:E45">C37*D37</f>
        <v>0</v>
      </c>
      <c r="F37" s="71"/>
      <c r="G37" s="72"/>
      <c r="H37" s="72"/>
      <c r="I37" s="62"/>
      <c r="J37" s="70">
        <f>SUM(F37:I37)</f>
        <v>0</v>
      </c>
      <c r="K37" s="31" t="str">
        <f t="shared" si="3"/>
        <v> </v>
      </c>
    </row>
    <row r="38" spans="1:11" ht="12.75">
      <c r="A38" s="45" t="s">
        <v>37</v>
      </c>
      <c r="B38" s="52"/>
      <c r="C38" s="39"/>
      <c r="D38" s="59"/>
      <c r="E38" s="70">
        <f t="shared" si="8"/>
        <v>0</v>
      </c>
      <c r="F38" s="75"/>
      <c r="G38" s="76"/>
      <c r="H38" s="76"/>
      <c r="I38" s="59"/>
      <c r="J38" s="70">
        <f aca="true" t="shared" si="9" ref="J38:J45">SUM(F38:I38)</f>
        <v>0</v>
      </c>
      <c r="K38" s="31" t="str">
        <f t="shared" si="3"/>
        <v> </v>
      </c>
    </row>
    <row r="39" spans="1:11" ht="12.75">
      <c r="A39" s="57"/>
      <c r="B39" s="52"/>
      <c r="C39" s="39"/>
      <c r="D39" s="59"/>
      <c r="E39" s="70">
        <f t="shared" si="8"/>
        <v>0</v>
      </c>
      <c r="F39" s="75"/>
      <c r="G39" s="76"/>
      <c r="H39" s="76"/>
      <c r="I39" s="59"/>
      <c r="J39" s="70">
        <f t="shared" si="9"/>
        <v>0</v>
      </c>
      <c r="K39" s="31" t="str">
        <f t="shared" si="3"/>
        <v> </v>
      </c>
    </row>
    <row r="40" spans="1:11" ht="12.75">
      <c r="A40" s="45"/>
      <c r="B40" s="52"/>
      <c r="C40" s="39"/>
      <c r="D40" s="59"/>
      <c r="E40" s="70">
        <f t="shared" si="8"/>
        <v>0</v>
      </c>
      <c r="F40" s="75"/>
      <c r="G40" s="76"/>
      <c r="H40" s="76"/>
      <c r="I40" s="59"/>
      <c r="J40" s="70">
        <f t="shared" si="9"/>
        <v>0</v>
      </c>
      <c r="K40" s="31" t="str">
        <f t="shared" si="3"/>
        <v> </v>
      </c>
    </row>
    <row r="41" spans="1:11" ht="12.75">
      <c r="A41" s="45"/>
      <c r="B41" s="52"/>
      <c r="C41" s="39"/>
      <c r="D41" s="59"/>
      <c r="E41" s="70">
        <f t="shared" si="8"/>
        <v>0</v>
      </c>
      <c r="F41" s="75"/>
      <c r="G41" s="76"/>
      <c r="H41" s="76"/>
      <c r="I41" s="59"/>
      <c r="J41" s="70">
        <f t="shared" si="9"/>
        <v>0</v>
      </c>
      <c r="K41" s="31"/>
    </row>
    <row r="42" spans="1:11" ht="12.75">
      <c r="A42" s="45"/>
      <c r="B42" s="52"/>
      <c r="C42" s="39"/>
      <c r="D42" s="59"/>
      <c r="E42" s="70">
        <f t="shared" si="8"/>
        <v>0</v>
      </c>
      <c r="F42" s="75"/>
      <c r="G42" s="76"/>
      <c r="H42" s="76"/>
      <c r="I42" s="59"/>
      <c r="J42" s="70">
        <f t="shared" si="9"/>
        <v>0</v>
      </c>
      <c r="K42" s="31"/>
    </row>
    <row r="43" spans="1:11" ht="12.75">
      <c r="A43" s="45"/>
      <c r="B43" s="52"/>
      <c r="C43" s="39"/>
      <c r="D43" s="59"/>
      <c r="E43" s="70">
        <f t="shared" si="8"/>
        <v>0</v>
      </c>
      <c r="F43" s="75"/>
      <c r="G43" s="76"/>
      <c r="H43" s="76"/>
      <c r="I43" s="59"/>
      <c r="J43" s="70">
        <f t="shared" si="9"/>
        <v>0</v>
      </c>
      <c r="K43" s="31" t="str">
        <f t="shared" si="3"/>
        <v> </v>
      </c>
    </row>
    <row r="44" spans="1:11" ht="12.75">
      <c r="A44" s="45"/>
      <c r="B44" s="52"/>
      <c r="C44" s="39"/>
      <c r="D44" s="59"/>
      <c r="E44" s="70">
        <f t="shared" si="8"/>
        <v>0</v>
      </c>
      <c r="F44" s="75"/>
      <c r="G44" s="76"/>
      <c r="H44" s="76"/>
      <c r="I44" s="59"/>
      <c r="J44" s="70">
        <f t="shared" si="9"/>
        <v>0</v>
      </c>
      <c r="K44" s="31" t="str">
        <f t="shared" si="3"/>
        <v> </v>
      </c>
    </row>
    <row r="45" spans="1:11" ht="13.5" thickBot="1">
      <c r="A45" s="49"/>
      <c r="B45" s="56"/>
      <c r="C45" s="40"/>
      <c r="D45" s="63"/>
      <c r="E45" s="70">
        <f t="shared" si="8"/>
        <v>0</v>
      </c>
      <c r="F45" s="85"/>
      <c r="G45" s="86"/>
      <c r="H45" s="86"/>
      <c r="I45" s="64"/>
      <c r="J45" s="70">
        <f t="shared" si="9"/>
        <v>0</v>
      </c>
      <c r="K45" s="31" t="str">
        <f t="shared" si="3"/>
        <v> </v>
      </c>
    </row>
    <row r="46" spans="1:11" s="8" customFormat="1" ht="30.75" customHeight="1" thickBot="1">
      <c r="A46" s="176" t="s">
        <v>57</v>
      </c>
      <c r="B46" s="177"/>
      <c r="C46" s="177"/>
      <c r="D46" s="178"/>
      <c r="E46" s="65">
        <f aca="true" t="shared" si="10" ref="E46:J46">SUM(E47:E51)</f>
        <v>0</v>
      </c>
      <c r="F46" s="66">
        <f t="shared" si="10"/>
        <v>0</v>
      </c>
      <c r="G46" s="67">
        <f t="shared" si="10"/>
        <v>0</v>
      </c>
      <c r="H46" s="67">
        <f t="shared" si="10"/>
        <v>0</v>
      </c>
      <c r="I46" s="68">
        <f t="shared" si="10"/>
        <v>0</v>
      </c>
      <c r="J46" s="65">
        <f t="shared" si="10"/>
        <v>0</v>
      </c>
      <c r="K46" s="31" t="str">
        <f t="shared" si="3"/>
        <v> </v>
      </c>
    </row>
    <row r="47" spans="1:11" ht="14.25" customHeight="1">
      <c r="A47" s="44" t="s">
        <v>38</v>
      </c>
      <c r="B47" s="51"/>
      <c r="C47" s="37"/>
      <c r="D47" s="58"/>
      <c r="E47" s="70">
        <f>C47*D47</f>
        <v>0</v>
      </c>
      <c r="F47" s="71"/>
      <c r="G47" s="72"/>
      <c r="H47" s="72"/>
      <c r="I47" s="62"/>
      <c r="J47" s="70">
        <f>SUM(F47:I47)</f>
        <v>0</v>
      </c>
      <c r="K47" s="31" t="str">
        <f t="shared" si="3"/>
        <v> </v>
      </c>
    </row>
    <row r="48" spans="1:11" ht="12.75">
      <c r="A48" s="45" t="s">
        <v>39</v>
      </c>
      <c r="B48" s="52"/>
      <c r="C48" s="39"/>
      <c r="D48" s="59"/>
      <c r="E48" s="70">
        <f>C48*D48</f>
        <v>0</v>
      </c>
      <c r="F48" s="75"/>
      <c r="G48" s="76"/>
      <c r="H48" s="76"/>
      <c r="I48" s="59"/>
      <c r="J48" s="70">
        <f>SUM(F48:I48)</f>
        <v>0</v>
      </c>
      <c r="K48" s="31" t="str">
        <f t="shared" si="3"/>
        <v> </v>
      </c>
    </row>
    <row r="49" spans="1:11" ht="12.75">
      <c r="A49" s="45"/>
      <c r="B49" s="52"/>
      <c r="C49" s="39"/>
      <c r="D49" s="59"/>
      <c r="E49" s="70">
        <f>C49*D49</f>
        <v>0</v>
      </c>
      <c r="F49" s="75"/>
      <c r="G49" s="76"/>
      <c r="H49" s="76"/>
      <c r="I49" s="59"/>
      <c r="J49" s="70">
        <f>SUM(F49:I49)</f>
        <v>0</v>
      </c>
      <c r="K49" s="31" t="str">
        <f t="shared" si="3"/>
        <v> </v>
      </c>
    </row>
    <row r="50" spans="1:11" ht="12.75">
      <c r="A50" s="45"/>
      <c r="B50" s="52"/>
      <c r="C50" s="39"/>
      <c r="D50" s="59"/>
      <c r="E50" s="70">
        <f>C50*D50</f>
        <v>0</v>
      </c>
      <c r="F50" s="75"/>
      <c r="G50" s="76"/>
      <c r="H50" s="76"/>
      <c r="I50" s="59"/>
      <c r="J50" s="70">
        <f>SUM(F50:I50)</f>
        <v>0</v>
      </c>
      <c r="K50" s="31" t="str">
        <f t="shared" si="3"/>
        <v> </v>
      </c>
    </row>
    <row r="51" spans="1:11" ht="13.5" thickBot="1">
      <c r="A51" s="49"/>
      <c r="B51" s="56"/>
      <c r="C51" s="40"/>
      <c r="D51" s="63"/>
      <c r="E51" s="70">
        <f>C51*D51</f>
        <v>0</v>
      </c>
      <c r="F51" s="85"/>
      <c r="G51" s="86"/>
      <c r="H51" s="86"/>
      <c r="I51" s="64"/>
      <c r="J51" s="70">
        <f>SUM(F51:I51)</f>
        <v>0</v>
      </c>
      <c r="K51" s="31" t="str">
        <f t="shared" si="3"/>
        <v> </v>
      </c>
    </row>
    <row r="52" spans="1:11" s="9" customFormat="1" ht="23.25" customHeight="1" thickBot="1">
      <c r="A52" s="176" t="s">
        <v>65</v>
      </c>
      <c r="B52" s="172"/>
      <c r="C52" s="172"/>
      <c r="D52" s="173"/>
      <c r="E52" s="65">
        <f aca="true" t="shared" si="11" ref="E52:J52">SUM(E53:E57)</f>
        <v>0</v>
      </c>
      <c r="F52" s="66">
        <f t="shared" si="11"/>
        <v>0</v>
      </c>
      <c r="G52" s="67">
        <f t="shared" si="11"/>
        <v>0</v>
      </c>
      <c r="H52" s="67">
        <f t="shared" si="11"/>
        <v>0</v>
      </c>
      <c r="I52" s="68">
        <f t="shared" si="11"/>
        <v>0</v>
      </c>
      <c r="J52" s="65">
        <f t="shared" si="11"/>
        <v>0</v>
      </c>
      <c r="K52" s="31" t="str">
        <f t="shared" si="3"/>
        <v> </v>
      </c>
    </row>
    <row r="53" spans="1:11" ht="14.25" customHeight="1">
      <c r="A53" s="44" t="s">
        <v>25</v>
      </c>
      <c r="B53" s="51"/>
      <c r="C53" s="37"/>
      <c r="D53" s="58"/>
      <c r="E53" s="70">
        <f>C53*D53</f>
        <v>0</v>
      </c>
      <c r="F53" s="71"/>
      <c r="G53" s="72"/>
      <c r="H53" s="73" t="s">
        <v>12</v>
      </c>
      <c r="I53" s="62"/>
      <c r="J53" s="70">
        <f>SUM(F53:I53)</f>
        <v>0</v>
      </c>
      <c r="K53" s="31" t="str">
        <f t="shared" si="3"/>
        <v> </v>
      </c>
    </row>
    <row r="54" spans="1:11" ht="12.75">
      <c r="A54" s="45" t="s">
        <v>26</v>
      </c>
      <c r="B54" s="52"/>
      <c r="C54" s="39"/>
      <c r="D54" s="59"/>
      <c r="E54" s="70">
        <f>C54*D54</f>
        <v>0</v>
      </c>
      <c r="F54" s="75"/>
      <c r="G54" s="76"/>
      <c r="H54" s="77" t="s">
        <v>12</v>
      </c>
      <c r="I54" s="59"/>
      <c r="J54" s="70">
        <f>SUM(F54:I54)</f>
        <v>0</v>
      </c>
      <c r="K54" s="31" t="str">
        <f t="shared" si="3"/>
        <v> </v>
      </c>
    </row>
    <row r="55" spans="1:11" ht="12.75">
      <c r="A55" s="45"/>
      <c r="B55" s="52"/>
      <c r="C55" s="39"/>
      <c r="D55" s="59"/>
      <c r="E55" s="70">
        <f>C55*D55</f>
        <v>0</v>
      </c>
      <c r="F55" s="75"/>
      <c r="G55" s="76"/>
      <c r="H55" s="77" t="s">
        <v>12</v>
      </c>
      <c r="I55" s="59"/>
      <c r="J55" s="70">
        <f>SUM(F55:I55)</f>
        <v>0</v>
      </c>
      <c r="K55" s="31" t="str">
        <f t="shared" si="3"/>
        <v> </v>
      </c>
    </row>
    <row r="56" spans="1:11" ht="12.75">
      <c r="A56" s="45"/>
      <c r="B56" s="52"/>
      <c r="C56" s="39"/>
      <c r="D56" s="59"/>
      <c r="E56" s="70">
        <f>C56*D56</f>
        <v>0</v>
      </c>
      <c r="F56" s="75"/>
      <c r="G56" s="76"/>
      <c r="H56" s="77" t="s">
        <v>12</v>
      </c>
      <c r="I56" s="59"/>
      <c r="J56" s="70">
        <f>SUM(F56:I56)</f>
        <v>0</v>
      </c>
      <c r="K56" s="31" t="str">
        <f t="shared" si="3"/>
        <v> </v>
      </c>
    </row>
    <row r="57" spans="1:11" ht="13.5" thickBot="1">
      <c r="A57" s="49"/>
      <c r="B57" s="56"/>
      <c r="C57" s="40"/>
      <c r="D57" s="63"/>
      <c r="E57" s="87">
        <f>C57*D57</f>
        <v>0</v>
      </c>
      <c r="F57" s="88"/>
      <c r="G57" s="89"/>
      <c r="H57" s="105" t="s">
        <v>12</v>
      </c>
      <c r="I57" s="63"/>
      <c r="J57" s="70">
        <f>SUM(F57:I57)</f>
        <v>0</v>
      </c>
      <c r="K57" s="31" t="str">
        <f t="shared" si="3"/>
        <v> </v>
      </c>
    </row>
    <row r="58" spans="1:11" s="6" customFormat="1" ht="21.75" customHeight="1" thickBot="1">
      <c r="A58" s="176" t="s">
        <v>59</v>
      </c>
      <c r="B58" s="172"/>
      <c r="C58" s="172"/>
      <c r="D58" s="173"/>
      <c r="E58" s="65">
        <f aca="true" t="shared" si="12" ref="E58:J58">SUM(E59:E65)</f>
        <v>0</v>
      </c>
      <c r="F58" s="66">
        <f t="shared" si="12"/>
        <v>0</v>
      </c>
      <c r="G58" s="67">
        <f t="shared" si="12"/>
        <v>0</v>
      </c>
      <c r="H58" s="67">
        <f t="shared" si="12"/>
        <v>0</v>
      </c>
      <c r="I58" s="68">
        <f t="shared" si="12"/>
        <v>0</v>
      </c>
      <c r="J58" s="65">
        <f t="shared" si="12"/>
        <v>0</v>
      </c>
      <c r="K58" s="31" t="str">
        <f t="shared" si="3"/>
        <v> </v>
      </c>
    </row>
    <row r="59" spans="1:11" ht="12.75">
      <c r="A59" s="44" t="s">
        <v>40</v>
      </c>
      <c r="B59" s="51"/>
      <c r="C59" s="37"/>
      <c r="D59" s="58"/>
      <c r="E59" s="70">
        <f aca="true" t="shared" si="13" ref="E59:E65">C59*D59</f>
        <v>0</v>
      </c>
      <c r="F59" s="71"/>
      <c r="G59" s="72"/>
      <c r="H59" s="72"/>
      <c r="I59" s="62"/>
      <c r="J59" s="70">
        <f>SUM(F59:I59)</f>
        <v>0</v>
      </c>
      <c r="K59" s="31" t="str">
        <f t="shared" si="3"/>
        <v> </v>
      </c>
    </row>
    <row r="60" spans="1:11" ht="12.75">
      <c r="A60" s="45" t="s">
        <v>41</v>
      </c>
      <c r="B60" s="52"/>
      <c r="C60" s="39"/>
      <c r="D60" s="59"/>
      <c r="E60" s="70">
        <f t="shared" si="13"/>
        <v>0</v>
      </c>
      <c r="F60" s="75"/>
      <c r="G60" s="76"/>
      <c r="H60" s="76"/>
      <c r="I60" s="59"/>
      <c r="J60" s="70">
        <f aca="true" t="shared" si="14" ref="J60:J65">SUM(F60:I60)</f>
        <v>0</v>
      </c>
      <c r="K60" s="31" t="str">
        <f t="shared" si="3"/>
        <v> </v>
      </c>
    </row>
    <row r="61" spans="1:11" ht="12.75">
      <c r="A61" s="45"/>
      <c r="B61" s="52"/>
      <c r="C61" s="39"/>
      <c r="D61" s="59"/>
      <c r="E61" s="70">
        <f t="shared" si="13"/>
        <v>0</v>
      </c>
      <c r="F61" s="75"/>
      <c r="G61" s="76"/>
      <c r="H61" s="76"/>
      <c r="I61" s="59"/>
      <c r="J61" s="70">
        <f t="shared" si="14"/>
        <v>0</v>
      </c>
      <c r="K61" s="31" t="str">
        <f t="shared" si="3"/>
        <v> </v>
      </c>
    </row>
    <row r="62" spans="1:11" ht="12.75">
      <c r="A62" s="45"/>
      <c r="B62" s="52"/>
      <c r="C62" s="39"/>
      <c r="D62" s="59"/>
      <c r="E62" s="70">
        <f t="shared" si="13"/>
        <v>0</v>
      </c>
      <c r="F62" s="75"/>
      <c r="G62" s="76"/>
      <c r="H62" s="76"/>
      <c r="I62" s="59"/>
      <c r="J62" s="70">
        <f t="shared" si="14"/>
        <v>0</v>
      </c>
      <c r="K62" s="31" t="str">
        <f t="shared" si="3"/>
        <v> </v>
      </c>
    </row>
    <row r="63" spans="1:11" ht="12.75">
      <c r="A63" s="45"/>
      <c r="B63" s="52"/>
      <c r="C63" s="39"/>
      <c r="D63" s="59"/>
      <c r="E63" s="70">
        <f t="shared" si="13"/>
        <v>0</v>
      </c>
      <c r="F63" s="75"/>
      <c r="G63" s="76"/>
      <c r="H63" s="76"/>
      <c r="I63" s="59"/>
      <c r="J63" s="70">
        <f t="shared" si="14"/>
        <v>0</v>
      </c>
      <c r="K63" s="31" t="str">
        <f t="shared" si="3"/>
        <v> </v>
      </c>
    </row>
    <row r="64" spans="1:11" ht="12.75">
      <c r="A64" s="45"/>
      <c r="B64" s="52"/>
      <c r="C64" s="39"/>
      <c r="D64" s="59"/>
      <c r="E64" s="70">
        <f t="shared" si="13"/>
        <v>0</v>
      </c>
      <c r="F64" s="75"/>
      <c r="G64" s="76"/>
      <c r="H64" s="76"/>
      <c r="I64" s="59"/>
      <c r="J64" s="70">
        <f t="shared" si="14"/>
        <v>0</v>
      </c>
      <c r="K64" s="31" t="str">
        <f t="shared" si="3"/>
        <v> </v>
      </c>
    </row>
    <row r="65" spans="1:11" ht="13.5" thickBot="1">
      <c r="A65" s="49"/>
      <c r="B65" s="56"/>
      <c r="C65" s="40"/>
      <c r="D65" s="63"/>
      <c r="E65" s="70">
        <f t="shared" si="13"/>
        <v>0</v>
      </c>
      <c r="F65" s="85"/>
      <c r="G65" s="86"/>
      <c r="H65" s="86"/>
      <c r="I65" s="64"/>
      <c r="J65" s="70">
        <f t="shared" si="14"/>
        <v>0</v>
      </c>
      <c r="K65" s="31" t="str">
        <f t="shared" si="3"/>
        <v> </v>
      </c>
    </row>
    <row r="66" spans="1:12" s="6" customFormat="1" ht="24.75" customHeight="1" thickBot="1">
      <c r="A66" s="176" t="s">
        <v>67</v>
      </c>
      <c r="B66" s="172"/>
      <c r="C66" s="172"/>
      <c r="D66" s="173"/>
      <c r="E66" s="65">
        <f aca="true" t="shared" si="15" ref="E66:J66">SUM(E67:E73)</f>
        <v>0</v>
      </c>
      <c r="F66" s="66">
        <f t="shared" si="15"/>
        <v>0</v>
      </c>
      <c r="G66" s="67">
        <f t="shared" si="15"/>
        <v>0</v>
      </c>
      <c r="H66" s="67">
        <f t="shared" si="15"/>
        <v>0</v>
      </c>
      <c r="I66" s="68">
        <f t="shared" si="15"/>
        <v>0</v>
      </c>
      <c r="J66" s="65">
        <f t="shared" si="15"/>
        <v>0</v>
      </c>
      <c r="K66" s="31" t="str">
        <f t="shared" si="3"/>
        <v> </v>
      </c>
      <c r="L66" s="10"/>
    </row>
    <row r="67" spans="1:11" ht="12.75">
      <c r="A67" s="44" t="s">
        <v>42</v>
      </c>
      <c r="B67" s="51"/>
      <c r="C67" s="37"/>
      <c r="D67" s="58"/>
      <c r="E67" s="70">
        <f aca="true" t="shared" si="16" ref="E67:E73">C67*D67</f>
        <v>0</v>
      </c>
      <c r="F67" s="90"/>
      <c r="G67" s="91"/>
      <c r="H67" s="106" t="s">
        <v>12</v>
      </c>
      <c r="I67" s="58"/>
      <c r="J67" s="70">
        <f aca="true" t="shared" si="17" ref="J67:J73">SUM(F67:I67)</f>
        <v>0</v>
      </c>
      <c r="K67" s="31" t="str">
        <f t="shared" si="3"/>
        <v> </v>
      </c>
    </row>
    <row r="68" spans="1:11" ht="12.75">
      <c r="A68" s="45" t="s">
        <v>17</v>
      </c>
      <c r="B68" s="52"/>
      <c r="C68" s="39"/>
      <c r="D68" s="59"/>
      <c r="E68" s="70">
        <f t="shared" si="16"/>
        <v>0</v>
      </c>
      <c r="F68" s="75"/>
      <c r="G68" s="76"/>
      <c r="H68" s="77" t="s">
        <v>12</v>
      </c>
      <c r="I68" s="59"/>
      <c r="J68" s="70">
        <f t="shared" si="17"/>
        <v>0</v>
      </c>
      <c r="K68" s="31" t="str">
        <f t="shared" si="3"/>
        <v> </v>
      </c>
    </row>
    <row r="69" spans="1:11" ht="12.75">
      <c r="A69" s="45"/>
      <c r="B69" s="52"/>
      <c r="C69" s="39"/>
      <c r="D69" s="59"/>
      <c r="E69" s="70">
        <f t="shared" si="16"/>
        <v>0</v>
      </c>
      <c r="F69" s="75"/>
      <c r="G69" s="76"/>
      <c r="H69" s="77" t="s">
        <v>12</v>
      </c>
      <c r="I69" s="59"/>
      <c r="J69" s="70">
        <f t="shared" si="17"/>
        <v>0</v>
      </c>
      <c r="K69" s="31"/>
    </row>
    <row r="70" spans="1:11" ht="12.75">
      <c r="A70" s="45"/>
      <c r="B70" s="52"/>
      <c r="C70" s="39"/>
      <c r="D70" s="59"/>
      <c r="E70" s="70">
        <f t="shared" si="16"/>
        <v>0</v>
      </c>
      <c r="F70" s="75"/>
      <c r="G70" s="76"/>
      <c r="H70" s="77" t="s">
        <v>12</v>
      </c>
      <c r="I70" s="59"/>
      <c r="J70" s="70">
        <f t="shared" si="17"/>
        <v>0</v>
      </c>
      <c r="K70" s="31"/>
    </row>
    <row r="71" spans="1:11" ht="12.75">
      <c r="A71" s="45"/>
      <c r="B71" s="52"/>
      <c r="C71" s="39"/>
      <c r="D71" s="59"/>
      <c r="E71" s="70">
        <f t="shared" si="16"/>
        <v>0</v>
      </c>
      <c r="F71" s="75"/>
      <c r="G71" s="76"/>
      <c r="H71" s="77" t="s">
        <v>12</v>
      </c>
      <c r="I71" s="59"/>
      <c r="J71" s="70">
        <f t="shared" si="17"/>
        <v>0</v>
      </c>
      <c r="K71" s="31" t="str">
        <f t="shared" si="3"/>
        <v> </v>
      </c>
    </row>
    <row r="72" spans="1:11" ht="12.75">
      <c r="A72" s="45"/>
      <c r="B72" s="52"/>
      <c r="C72" s="39"/>
      <c r="D72" s="59"/>
      <c r="E72" s="70">
        <f t="shared" si="16"/>
        <v>0</v>
      </c>
      <c r="F72" s="75"/>
      <c r="G72" s="76"/>
      <c r="H72" s="77" t="s">
        <v>12</v>
      </c>
      <c r="I72" s="59"/>
      <c r="J72" s="70">
        <f t="shared" si="17"/>
        <v>0</v>
      </c>
      <c r="K72" s="31" t="str">
        <f t="shared" si="3"/>
        <v> </v>
      </c>
    </row>
    <row r="73" spans="1:11" ht="13.5" thickBot="1">
      <c r="A73" s="49"/>
      <c r="B73" s="56"/>
      <c r="C73" s="40"/>
      <c r="D73" s="63"/>
      <c r="E73" s="70">
        <f t="shared" si="16"/>
        <v>0</v>
      </c>
      <c r="F73" s="88"/>
      <c r="G73" s="89"/>
      <c r="H73" s="105" t="s">
        <v>12</v>
      </c>
      <c r="I73" s="63"/>
      <c r="J73" s="70">
        <f t="shared" si="17"/>
        <v>0</v>
      </c>
      <c r="K73" s="31" t="str">
        <f t="shared" si="3"/>
        <v> </v>
      </c>
    </row>
    <row r="74" spans="1:11" s="6" customFormat="1" ht="25.5" customHeight="1" thickBot="1">
      <c r="A74" s="176" t="s">
        <v>66</v>
      </c>
      <c r="B74" s="172"/>
      <c r="C74" s="172"/>
      <c r="D74" s="173"/>
      <c r="E74" s="65">
        <f aca="true" t="shared" si="18" ref="E74:J74">SUM(E75:E79)</f>
        <v>0</v>
      </c>
      <c r="F74" s="66">
        <f t="shared" si="18"/>
        <v>0</v>
      </c>
      <c r="G74" s="67">
        <f t="shared" si="18"/>
        <v>0</v>
      </c>
      <c r="H74" s="67">
        <f>SUM(H75:H79)</f>
        <v>0</v>
      </c>
      <c r="I74" s="68">
        <f t="shared" si="18"/>
        <v>0</v>
      </c>
      <c r="J74" s="65">
        <f t="shared" si="18"/>
        <v>0</v>
      </c>
      <c r="K74" s="31" t="str">
        <f t="shared" si="3"/>
        <v> </v>
      </c>
    </row>
    <row r="75" spans="1:11" ht="14.25" customHeight="1">
      <c r="A75" s="44" t="s">
        <v>43</v>
      </c>
      <c r="B75" s="51"/>
      <c r="C75" s="37"/>
      <c r="D75" s="58"/>
      <c r="E75" s="70">
        <f>C75*D75</f>
        <v>0</v>
      </c>
      <c r="F75" s="90"/>
      <c r="G75" s="91"/>
      <c r="H75" s="106" t="s">
        <v>12</v>
      </c>
      <c r="I75" s="58"/>
      <c r="J75" s="70">
        <f>SUM(F75:I75)</f>
        <v>0</v>
      </c>
      <c r="K75" s="31" t="str">
        <f t="shared" si="3"/>
        <v> </v>
      </c>
    </row>
    <row r="76" spans="1:11" ht="12.75">
      <c r="A76" s="45" t="s">
        <v>44</v>
      </c>
      <c r="B76" s="52"/>
      <c r="C76" s="39"/>
      <c r="D76" s="59"/>
      <c r="E76" s="70">
        <f>C76*D76</f>
        <v>0</v>
      </c>
      <c r="F76" s="75"/>
      <c r="G76" s="76"/>
      <c r="H76" s="77" t="s">
        <v>12</v>
      </c>
      <c r="I76" s="59"/>
      <c r="J76" s="70">
        <f>SUM(F76:I76)</f>
        <v>0</v>
      </c>
      <c r="K76" s="31" t="str">
        <f aca="true" t="shared" si="19" ref="K76:K82">IF(E76=J76," ","Eelarve ja fin.allikad pole omavahel tasakaalus")</f>
        <v> </v>
      </c>
    </row>
    <row r="77" spans="1:11" ht="12.75">
      <c r="A77" s="45"/>
      <c r="B77" s="52"/>
      <c r="C77" s="39"/>
      <c r="D77" s="59"/>
      <c r="E77" s="70">
        <f>C77*D77</f>
        <v>0</v>
      </c>
      <c r="F77" s="75"/>
      <c r="G77" s="76"/>
      <c r="H77" s="77" t="s">
        <v>12</v>
      </c>
      <c r="I77" s="59"/>
      <c r="J77" s="70">
        <f>SUM(F77:I77)</f>
        <v>0</v>
      </c>
      <c r="K77" s="31" t="str">
        <f t="shared" si="19"/>
        <v> </v>
      </c>
    </row>
    <row r="78" spans="1:11" ht="12.75">
      <c r="A78" s="50"/>
      <c r="B78" s="52"/>
      <c r="C78" s="39"/>
      <c r="D78" s="59"/>
      <c r="E78" s="70">
        <f>C78*D78</f>
        <v>0</v>
      </c>
      <c r="F78" s="75"/>
      <c r="G78" s="76"/>
      <c r="H78" s="77" t="s">
        <v>12</v>
      </c>
      <c r="I78" s="59"/>
      <c r="J78" s="70">
        <f>SUM(F78:I78)</f>
        <v>0</v>
      </c>
      <c r="K78" s="31" t="str">
        <f t="shared" si="19"/>
        <v> </v>
      </c>
    </row>
    <row r="79" spans="1:11" ht="13.5" thickBot="1">
      <c r="A79" s="49"/>
      <c r="B79" s="56"/>
      <c r="C79" s="40"/>
      <c r="D79" s="63"/>
      <c r="E79" s="87">
        <f>C79*D79</f>
        <v>0</v>
      </c>
      <c r="F79" s="88"/>
      <c r="G79" s="89"/>
      <c r="H79" s="105" t="s">
        <v>12</v>
      </c>
      <c r="I79" s="63"/>
      <c r="J79" s="70">
        <f>SUM(F79:I79)</f>
        <v>0</v>
      </c>
      <c r="K79" s="31" t="str">
        <f t="shared" si="19"/>
        <v> </v>
      </c>
    </row>
    <row r="80" spans="1:11" s="2" customFormat="1" ht="38.25" customHeight="1" thickBot="1">
      <c r="A80" s="182" t="s">
        <v>60</v>
      </c>
      <c r="B80" s="183"/>
      <c r="C80" s="183"/>
      <c r="D80" s="184"/>
      <c r="E80" s="69">
        <f>F80</f>
        <v>0</v>
      </c>
      <c r="F80" s="92">
        <v>0</v>
      </c>
      <c r="G80" s="93" t="s">
        <v>12</v>
      </c>
      <c r="H80" s="93" t="s">
        <v>12</v>
      </c>
      <c r="I80" s="94" t="s">
        <v>12</v>
      </c>
      <c r="J80" s="69">
        <f>F80</f>
        <v>0</v>
      </c>
      <c r="K80" s="31" t="str">
        <f t="shared" si="19"/>
        <v> </v>
      </c>
    </row>
    <row r="81" spans="1:11" s="2" customFormat="1" ht="21" customHeight="1" thickBot="1">
      <c r="A81" s="185" t="s">
        <v>61</v>
      </c>
      <c r="B81" s="186"/>
      <c r="C81" s="186"/>
      <c r="D81" s="187"/>
      <c r="E81" s="95"/>
      <c r="F81" s="103" t="e">
        <f>F80/F82</f>
        <v>#DIV/0!</v>
      </c>
      <c r="G81" s="96"/>
      <c r="H81" s="96"/>
      <c r="I81" s="97"/>
      <c r="J81" s="95"/>
      <c r="K81" s="31"/>
    </row>
    <row r="82" spans="1:11" s="2" customFormat="1" ht="39" customHeight="1" thickBot="1">
      <c r="A82" s="171" t="s">
        <v>45</v>
      </c>
      <c r="B82" s="172"/>
      <c r="C82" s="172"/>
      <c r="D82" s="173"/>
      <c r="E82" s="98">
        <f>E80+E74+E66+E58+E52+E46+E36+E25+E14</f>
        <v>0</v>
      </c>
      <c r="F82" s="99">
        <f>F80+F74+F66+F58+F52+F46+F36+F25+F14</f>
        <v>0</v>
      </c>
      <c r="G82" s="100">
        <f>G74+G66+G58+G52+G46+G36+G25+G14</f>
        <v>0</v>
      </c>
      <c r="H82" s="101">
        <f>H74+H66+H58+H52+H46+H36+H25+H14</f>
        <v>0</v>
      </c>
      <c r="I82" s="102">
        <f>I74+I66+I58+I52+I46+I36+I25+I14</f>
        <v>0</v>
      </c>
      <c r="J82" s="98">
        <f>J80+J74+J66+J58+J52+J46+J36+J25+J14</f>
        <v>0</v>
      </c>
      <c r="K82" s="31" t="str">
        <f t="shared" si="19"/>
        <v> </v>
      </c>
    </row>
    <row r="83" spans="1:11" s="2" customFormat="1" ht="24" customHeight="1">
      <c r="A83" s="188" t="s">
        <v>46</v>
      </c>
      <c r="B83" s="189"/>
      <c r="C83" s="189"/>
      <c r="D83" s="189"/>
      <c r="E83" s="24"/>
      <c r="F83" s="22" t="e">
        <f>F82/E82</f>
        <v>#DIV/0!</v>
      </c>
      <c r="G83" s="179"/>
      <c r="H83" s="180"/>
      <c r="I83" s="180"/>
      <c r="J83" s="181"/>
      <c r="K83" s="31"/>
    </row>
    <row r="84" spans="1:11" s="2" customFormat="1" ht="24.75" customHeight="1">
      <c r="A84" s="174" t="s">
        <v>47</v>
      </c>
      <c r="B84" s="175"/>
      <c r="C84" s="175"/>
      <c r="D84" s="175"/>
      <c r="E84" s="118"/>
      <c r="F84" s="120"/>
      <c r="G84" s="195">
        <f>SUM(G82:I82)</f>
        <v>0</v>
      </c>
      <c r="H84" s="196"/>
      <c r="I84" s="196"/>
      <c r="J84" s="25"/>
      <c r="K84" s="31"/>
    </row>
    <row r="85" spans="1:11" s="2" customFormat="1" ht="27" customHeight="1">
      <c r="A85" s="174" t="s">
        <v>19</v>
      </c>
      <c r="B85" s="175"/>
      <c r="C85" s="175"/>
      <c r="D85" s="175"/>
      <c r="E85" s="118"/>
      <c r="F85" s="120"/>
      <c r="G85" s="23" t="e">
        <f>G82/G84</f>
        <v>#DIV/0!</v>
      </c>
      <c r="H85" s="23" t="e">
        <f>H82/G84</f>
        <v>#DIV/0!</v>
      </c>
      <c r="I85" s="23" t="e">
        <f>I82/G84</f>
        <v>#DIV/0!</v>
      </c>
      <c r="J85" s="25"/>
      <c r="K85" s="31"/>
    </row>
    <row r="86" spans="1:11" s="2" customFormat="1" ht="27" customHeight="1" hidden="1">
      <c r="A86" s="111" t="s">
        <v>48</v>
      </c>
      <c r="B86" s="112"/>
      <c r="C86" s="112"/>
      <c r="D86" s="113"/>
      <c r="E86" s="118"/>
      <c r="F86" s="119"/>
      <c r="G86" s="120"/>
      <c r="H86" s="124">
        <f>H82+I82</f>
        <v>0</v>
      </c>
      <c r="I86" s="124"/>
      <c r="J86" s="25"/>
      <c r="K86" s="31"/>
    </row>
    <row r="87" spans="1:11" s="2" customFormat="1" ht="27" customHeight="1" hidden="1">
      <c r="A87" s="115" t="s">
        <v>49</v>
      </c>
      <c r="B87" s="116"/>
      <c r="C87" s="116"/>
      <c r="D87" s="117"/>
      <c r="E87" s="121"/>
      <c r="F87" s="122"/>
      <c r="G87" s="123"/>
      <c r="H87" s="193" t="e">
        <f>H86/G84</f>
        <v>#DIV/0!</v>
      </c>
      <c r="I87" s="194"/>
      <c r="J87" s="25"/>
      <c r="K87" s="31"/>
    </row>
    <row r="88" spans="1:11" s="2" customFormat="1" ht="24" customHeight="1" thickBot="1">
      <c r="A88" s="109" t="s">
        <v>20</v>
      </c>
      <c r="B88" s="110"/>
      <c r="C88" s="110"/>
      <c r="D88" s="110"/>
      <c r="E88" s="26">
        <v>1</v>
      </c>
      <c r="F88" s="27" t="e">
        <f>F82/E82</f>
        <v>#DIV/0!</v>
      </c>
      <c r="G88" s="27" t="e">
        <f>G82/E82</f>
        <v>#DIV/0!</v>
      </c>
      <c r="H88" s="27" t="e">
        <f>H82/E82</f>
        <v>#DIV/0!</v>
      </c>
      <c r="I88" s="27" t="e">
        <f>I82/E82</f>
        <v>#DIV/0!</v>
      </c>
      <c r="J88" s="28" t="e">
        <f>J82/E82</f>
        <v>#DIV/0!</v>
      </c>
      <c r="K88" s="32"/>
    </row>
    <row r="89" spans="2:10" ht="21" customHeight="1">
      <c r="B89" s="4"/>
      <c r="C89" s="4"/>
      <c r="D89" s="4"/>
      <c r="E89" s="11"/>
      <c r="F89" s="11"/>
      <c r="G89" s="11"/>
      <c r="H89" s="126" t="e">
        <f>(H82+I82)/E82</f>
        <v>#DIV/0!</v>
      </c>
      <c r="I89" s="126"/>
      <c r="J89" s="12"/>
    </row>
    <row r="90" spans="2:11" s="33" customFormat="1" ht="12.75">
      <c r="B90" s="34"/>
      <c r="C90" s="34"/>
      <c r="D90" s="34"/>
      <c r="E90" s="34"/>
      <c r="F90" s="34"/>
      <c r="G90" s="34"/>
      <c r="H90" s="34"/>
      <c r="I90" s="34"/>
      <c r="K90" s="29"/>
    </row>
    <row r="91" spans="1:11" s="33" customFormat="1" ht="12.75">
      <c r="A91" s="192" t="s">
        <v>18</v>
      </c>
      <c r="B91" s="192"/>
      <c r="C91" s="192"/>
      <c r="D91" s="192"/>
      <c r="E91" s="34"/>
      <c r="F91" s="34"/>
      <c r="G91" s="34"/>
      <c r="H91" s="34"/>
      <c r="I91" s="34"/>
      <c r="K91" s="29"/>
    </row>
    <row r="92" spans="1:11" s="33" customFormat="1" ht="15.75" customHeight="1">
      <c r="A92" s="114" t="s">
        <v>10</v>
      </c>
      <c r="B92" s="114"/>
      <c r="C92" s="114"/>
      <c r="D92" s="114"/>
      <c r="E92" s="35" t="str">
        <f>IF(E82=J82,"JAH"," ")</f>
        <v>JAH</v>
      </c>
      <c r="F92" s="107" t="str">
        <f>IF(E82=J82," ","EI")</f>
        <v> </v>
      </c>
      <c r="G92" s="107"/>
      <c r="H92" s="107"/>
      <c r="I92" s="107"/>
      <c r="J92" s="107"/>
      <c r="K92" s="29"/>
    </row>
    <row r="93" spans="1:11" s="33" customFormat="1" ht="15.75" customHeight="1">
      <c r="A93" s="114" t="s">
        <v>11</v>
      </c>
      <c r="B93" s="114"/>
      <c r="C93" s="114"/>
      <c r="D93" s="114"/>
      <c r="E93" s="35" t="e">
        <f>IF(F88&lt;=90%,"JAH"," ")</f>
        <v>#DIV/0!</v>
      </c>
      <c r="F93" s="191" t="e">
        <f>IF(F88&gt;90%,"EI,  KÜSK toetus on suurem kui 90% projekti eelarvest"," ")</f>
        <v>#DIV/0!</v>
      </c>
      <c r="G93" s="191"/>
      <c r="H93" s="191"/>
      <c r="I93" s="191"/>
      <c r="J93" s="191"/>
      <c r="K93" s="29"/>
    </row>
    <row r="94" spans="1:11" s="33" customFormat="1" ht="15.75" customHeight="1">
      <c r="A94" s="134" t="s">
        <v>62</v>
      </c>
      <c r="B94" s="114"/>
      <c r="C94" s="114"/>
      <c r="D94" s="114"/>
      <c r="E94" s="35" t="e">
        <f>IF(F81&lt;=10%,"JAH"," ")</f>
        <v>#DIV/0!</v>
      </c>
      <c r="F94" s="190" t="e">
        <f>IF(F81&lt;=10%," ","EI, tegevus/arenduskulud ületavad 10% KÜSK kogutoetusest")</f>
        <v>#DIV/0!</v>
      </c>
      <c r="G94" s="190"/>
      <c r="H94" s="190"/>
      <c r="I94" s="190"/>
      <c r="J94" s="190"/>
      <c r="K94" s="29"/>
    </row>
    <row r="95" spans="1:11" s="33" customFormat="1" ht="15.75" customHeight="1">
      <c r="A95" s="114" t="s">
        <v>27</v>
      </c>
      <c r="B95" s="114"/>
      <c r="C95" s="114"/>
      <c r="D95" s="114"/>
      <c r="E95" s="35" t="e">
        <f>IF(G88&gt;=5%,"JAH","")</f>
        <v>#DIV/0!</v>
      </c>
      <c r="F95" s="108" t="e">
        <f>IF(G88&gt;=5%," ","EI, rahaline osa on alla 5% projekti eelarvest")</f>
        <v>#DIV/0!</v>
      </c>
      <c r="G95" s="108"/>
      <c r="H95" s="108"/>
      <c r="I95" s="108"/>
      <c r="J95" s="108"/>
      <c r="K95" s="29"/>
    </row>
    <row r="96" spans="1:11" s="33" customFormat="1" ht="15.75" customHeight="1">
      <c r="A96" s="125" t="s">
        <v>55</v>
      </c>
      <c r="B96" s="125"/>
      <c r="C96" s="125"/>
      <c r="D96" s="125"/>
      <c r="E96" s="35" t="e">
        <f>IF(H89&lt;=5%,"JAH"," ")</f>
        <v>#DIV/0!</v>
      </c>
      <c r="F96" s="108" t="e">
        <f>IF(H89&lt;=5%," ","EI, mitterahaline osa on üle 5% projekti eelarvest")</f>
        <v>#DIV/0!</v>
      </c>
      <c r="G96" s="108"/>
      <c r="H96" s="108"/>
      <c r="I96" s="108"/>
      <c r="J96" s="108"/>
      <c r="K96" s="29"/>
    </row>
    <row r="97" spans="1:11" s="33" customFormat="1" ht="15.75" customHeight="1">
      <c r="A97" s="134" t="s">
        <v>53</v>
      </c>
      <c r="B97" s="114"/>
      <c r="C97" s="114"/>
      <c r="D97" s="114"/>
      <c r="E97" s="35" t="str">
        <f>IF((F82&lt;=B98),"JAH"," ")</f>
        <v>JAH</v>
      </c>
      <c r="F97" s="107" t="str">
        <f>IF(OR(F82&gt;B98),"EI, toetuse summa ei vasta tingimustele"," ")</f>
        <v> </v>
      </c>
      <c r="G97" s="107"/>
      <c r="H97" s="107"/>
      <c r="I97" s="107"/>
      <c r="J97" s="107"/>
      <c r="K97" s="29"/>
    </row>
    <row r="98" spans="1:11" s="33" customFormat="1" ht="12.75">
      <c r="A98" s="36" t="s">
        <v>9</v>
      </c>
      <c r="B98" s="133">
        <v>20000</v>
      </c>
      <c r="C98" s="133"/>
      <c r="D98" s="133"/>
      <c r="E98" s="34"/>
      <c r="F98" s="34"/>
      <c r="G98" s="34"/>
      <c r="H98" s="34"/>
      <c r="I98" s="34"/>
      <c r="K98" s="29"/>
    </row>
    <row r="99" spans="2:11" s="33" customFormat="1" ht="12.75">
      <c r="B99" s="34"/>
      <c r="C99" s="34"/>
      <c r="D99" s="34"/>
      <c r="E99" s="34"/>
      <c r="F99" s="34"/>
      <c r="G99" s="34"/>
      <c r="H99" s="34"/>
      <c r="I99" s="34"/>
      <c r="K99" s="29"/>
    </row>
  </sheetData>
  <sheetProtection password="CA1D" sheet="1"/>
  <mergeCells count="60">
    <mergeCell ref="F94:J94"/>
    <mergeCell ref="F93:J93"/>
    <mergeCell ref="F92:J92"/>
    <mergeCell ref="A91:D91"/>
    <mergeCell ref="A92:D92"/>
    <mergeCell ref="A84:D84"/>
    <mergeCell ref="H87:I87"/>
    <mergeCell ref="E84:F84"/>
    <mergeCell ref="E85:F85"/>
    <mergeCell ref="G84:I84"/>
    <mergeCell ref="G83:J83"/>
    <mergeCell ref="C10:C12"/>
    <mergeCell ref="D10:D12"/>
    <mergeCell ref="A80:D80"/>
    <mergeCell ref="A81:D81"/>
    <mergeCell ref="A52:D52"/>
    <mergeCell ref="A83:D83"/>
    <mergeCell ref="A58:D58"/>
    <mergeCell ref="A66:D66"/>
    <mergeCell ref="A74:D74"/>
    <mergeCell ref="A82:D82"/>
    <mergeCell ref="A85:D85"/>
    <mergeCell ref="A14:D14"/>
    <mergeCell ref="A25:D25"/>
    <mergeCell ref="A36:D36"/>
    <mergeCell ref="A46:D46"/>
    <mergeCell ref="A1:J1"/>
    <mergeCell ref="B4:J4"/>
    <mergeCell ref="B5:J5"/>
    <mergeCell ref="B6:D6"/>
    <mergeCell ref="A3:J3"/>
    <mergeCell ref="A2:J2"/>
    <mergeCell ref="J10:J12"/>
    <mergeCell ref="F9:J9"/>
    <mergeCell ref="B7:D7"/>
    <mergeCell ref="E6:J7"/>
    <mergeCell ref="A9:E9"/>
    <mergeCell ref="G10:I10"/>
    <mergeCell ref="H11:I11"/>
    <mergeCell ref="F10:F12"/>
    <mergeCell ref="H89:I89"/>
    <mergeCell ref="F96:J96"/>
    <mergeCell ref="A10:A12"/>
    <mergeCell ref="B10:B12"/>
    <mergeCell ref="B98:D98"/>
    <mergeCell ref="A93:D93"/>
    <mergeCell ref="A97:D97"/>
    <mergeCell ref="A94:D94"/>
    <mergeCell ref="E10:E12"/>
    <mergeCell ref="G11:G12"/>
    <mergeCell ref="F97:J97"/>
    <mergeCell ref="F95:J95"/>
    <mergeCell ref="A88:D88"/>
    <mergeCell ref="A86:D86"/>
    <mergeCell ref="A95:D95"/>
    <mergeCell ref="A87:D87"/>
    <mergeCell ref="E86:G86"/>
    <mergeCell ref="E87:G87"/>
    <mergeCell ref="H86:I86"/>
    <mergeCell ref="A96:D96"/>
  </mergeCells>
  <conditionalFormatting sqref="F80">
    <cfRule type="cellIs" priority="69" dxfId="1" operator="lessThanOrEqual" stopIfTrue="1">
      <formula>$F$82*10%</formula>
    </cfRule>
    <cfRule type="cellIs" priority="70" dxfId="0" operator="greaterThan" stopIfTrue="1">
      <formula>$F$82*10%</formula>
    </cfRule>
  </conditionalFormatting>
  <dataValidations count="1">
    <dataValidation type="decimal" operator="lessThanOrEqual" allowBlank="1" showErrorMessage="1" error="Summa peab olema väiksem kui 10% KÜSK toetusest" sqref="F80">
      <formula1>F82*10%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</oddFooter>
  </headerFooter>
  <rowBreaks count="1" manualBreakCount="1"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Sirle</cp:lastModifiedBy>
  <cp:lastPrinted>2011-04-13T10:55:33Z</cp:lastPrinted>
  <dcterms:created xsi:type="dcterms:W3CDTF">2008-04-13T08:03:52Z</dcterms:created>
  <dcterms:modified xsi:type="dcterms:W3CDTF">2011-08-18T14:01:08Z</dcterms:modified>
  <cp:category/>
  <cp:version/>
  <cp:contentType/>
  <cp:contentStatus/>
</cp:coreProperties>
</file>