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" yWindow="1545" windowWidth="14220" windowHeight="8610" activeTab="0"/>
  </bookViews>
  <sheets>
    <sheet name="Projekti eelarve" sheetId="1" r:id="rId1"/>
  </sheets>
  <definedNames>
    <definedName name="_xlnm.Print_Area" localSheetId="0">'Projekti eelarve'!$A$1:$J$84</definedName>
  </definedNames>
  <calcPr fullCalcOnLoad="1"/>
</workbook>
</file>

<file path=xl/comments1.xml><?xml version="1.0" encoding="utf-8"?>
<comments xmlns="http://schemas.openxmlformats.org/spreadsheetml/2006/main">
  <authors>
    <author>Siiri</author>
    <author> </author>
  </authors>
  <commentList>
    <comment ref="I12" authorId="0">
      <text>
        <r>
          <rPr>
            <b/>
            <sz val="9"/>
            <rFont val="Tahoma"/>
            <family val="2"/>
          </rPr>
          <t>Väljastpoolt saadavate seadmete jääkväärtus, üritusteks saadud ruumid vms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KÜSK toetus võib olla kuni 90% projekti eelarvest</t>
        </r>
      </text>
    </comment>
    <comment ref="A14" authorId="0">
      <text>
        <r>
          <rPr>
            <b/>
            <sz val="9"/>
            <rFont val="Tahoma"/>
            <family val="2"/>
          </rPr>
          <t xml:space="preserve">
Siin kajastage nende töötajate tasud, kes saavad </t>
        </r>
        <r>
          <rPr>
            <b/>
            <u val="single"/>
            <sz val="9"/>
            <color indexed="12"/>
            <rFont val="Tahoma"/>
            <family val="2"/>
          </rPr>
          <t>tasu palgana</t>
        </r>
        <r>
          <rPr>
            <b/>
            <sz val="9"/>
            <rFont val="Tahoma"/>
            <family val="2"/>
          </rPr>
          <t xml:space="preserve">.
 Kui tasu makstakse FIE või firma arve alusel, siis kajastage sellised väljamaksed p.2 all "Tellitud tööd ja teenused".
</t>
        </r>
        <r>
          <rPr>
            <b/>
            <sz val="9"/>
            <color indexed="10"/>
            <rFont val="Tahoma"/>
            <family val="2"/>
          </rPr>
          <t>Vabatahtlik töö</t>
        </r>
        <r>
          <rPr>
            <b/>
            <sz val="9"/>
            <rFont val="Tahoma"/>
            <family val="2"/>
          </rPr>
          <t xml:space="preserve"> kajastage p.2 all (kuna vabatahtliku töö pealt ei tule maksta sotsiaal- ega töötuskindlustusmaksu) või ürituse/tegevuse juures, millega vabatahtlik töö on seotud.</t>
        </r>
      </text>
    </comment>
    <comment ref="A25" authorId="0">
      <text>
        <r>
          <rPr>
            <b/>
            <sz val="9"/>
            <rFont val="Tahoma"/>
            <family val="2"/>
          </rPr>
          <t xml:space="preserve">Siin kajastage sellised töö- ja teenustasud, mida makstakse FIE või firma </t>
        </r>
        <r>
          <rPr>
            <b/>
            <u val="single"/>
            <sz val="9"/>
            <rFont val="Tahoma"/>
            <family val="2"/>
          </rPr>
          <t>arvete alusel</t>
        </r>
        <r>
          <rPr>
            <b/>
            <sz val="9"/>
            <rFont val="Tahoma"/>
            <family val="2"/>
          </rPr>
          <t xml:space="preserve">, st siin ei lisandu tasule töötusk.- ega sotsiaalmaksu.
Näiteks - kui raamatupidaja saab tasu palgana, kajastage see p.1 all. Kui raamatupidamist ostetakse sisse teenusena, siis kajastage see siin, p.2 all.
</t>
        </r>
      </text>
    </comment>
    <comment ref="G11" authorId="0">
      <text>
        <r>
          <rPr>
            <b/>
            <sz val="9"/>
            <rFont val="Tahoma"/>
            <family val="2"/>
          </rPr>
          <t xml:space="preserve">
Kaasfinantseeringu rahaline osa peab olema vähemalt 5% projekti eelarvest</t>
        </r>
      </text>
    </comment>
    <comment ref="G10" authorId="0">
      <text>
        <r>
          <rPr>
            <b/>
            <sz val="9"/>
            <rFont val="Tahoma"/>
            <family val="2"/>
          </rPr>
          <t xml:space="preserve">
Kaasfinantseering peab olema vähemalt 10% projekti eelarvest</t>
        </r>
      </text>
    </comment>
    <comment ref="A46" authorId="1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s.h.transport, autokompensatsioon, lähetuse majutus jms kulud
</t>
        </r>
      </text>
    </comment>
    <comment ref="A54" authorId="1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s.h.kontori üürikulud, telefoni-, internetikulud, bürootarbed
</t>
        </r>
      </text>
    </comment>
  </commentList>
</comments>
</file>

<file path=xl/sharedStrings.xml><?xml version="1.0" encoding="utf-8"?>
<sst xmlns="http://schemas.openxmlformats.org/spreadsheetml/2006/main" count="93" uniqueCount="61">
  <si>
    <t>EELARVE</t>
  </si>
  <si>
    <t>Kululiik</t>
  </si>
  <si>
    <t>Ühik</t>
  </si>
  <si>
    <t>Ühiku hind</t>
  </si>
  <si>
    <t>Kokku</t>
  </si>
  <si>
    <t>KÜSK toetus</t>
  </si>
  <si>
    <t xml:space="preserve">Taotleja: </t>
  </si>
  <si>
    <t>Projekt:</t>
  </si>
  <si>
    <t>Mitterahaline</t>
  </si>
  <si>
    <t>maksimum</t>
  </si>
  <si>
    <t>Kas projekti eelarve ja finantseerimisallikad on tasakaalus?</t>
  </si>
  <si>
    <t>Kas KÜSK toetus on kuni 90% projekti eelarvest?</t>
  </si>
  <si>
    <t>x</t>
  </si>
  <si>
    <t>Kaasfinantseering</t>
  </si>
  <si>
    <r>
      <t xml:space="preserve">1. Tööjõukulud kokku </t>
    </r>
    <r>
      <rPr>
        <sz val="10"/>
        <color indexed="12"/>
        <rFont val="Arial"/>
        <family val="2"/>
      </rPr>
      <t xml:space="preserve"> (koos maksudega)</t>
    </r>
  </si>
  <si>
    <t>1.4.</t>
  </si>
  <si>
    <t>1.5.</t>
  </si>
  <si>
    <t>Projekti eelarve ja finantseerimisallikate kontroll:</t>
  </si>
  <si>
    <t>Osatähtsused kaasfinantseeringust</t>
  </si>
  <si>
    <t>Osatähtsused kogu projekti eelarvest</t>
  </si>
  <si>
    <t>1.6.</t>
  </si>
  <si>
    <t>1.7.</t>
  </si>
  <si>
    <t>1.8.</t>
  </si>
  <si>
    <t>1.12. Sotsiaalmaks 33%</t>
  </si>
  <si>
    <t>5.1.</t>
  </si>
  <si>
    <t>Kas kaasfinantseeringu rahaline osa on vähemalt 5% projekti eelarvest?</t>
  </si>
  <si>
    <t>Ühiku-te arv</t>
  </si>
  <si>
    <t>Projekti algus:</t>
  </si>
  <si>
    <t>Projekti lõpp:</t>
  </si>
  <si>
    <t xml:space="preserve">1.1. </t>
  </si>
  <si>
    <t xml:space="preserve">1.2. </t>
  </si>
  <si>
    <t xml:space="preserve">1.3. </t>
  </si>
  <si>
    <t xml:space="preserve">2.1. </t>
  </si>
  <si>
    <t>2.2.</t>
  </si>
  <si>
    <t>3.1.</t>
  </si>
  <si>
    <t>3.2.</t>
  </si>
  <si>
    <t>4.1.</t>
  </si>
  <si>
    <t>4.2.</t>
  </si>
  <si>
    <t>6.1.</t>
  </si>
  <si>
    <t>PROJEKTI  EELARVE KOKKU</t>
  </si>
  <si>
    <t>KÜSK toetuse osatähtsus projekti eelarvest</t>
  </si>
  <si>
    <t>Kogu kaasfinantseeringu summa kokku</t>
  </si>
  <si>
    <t>Mitterahaline kaasfinantseering kokku</t>
  </si>
  <si>
    <t>Mitterahalise kaasfinantseeringu osatähtsus kaasfinantseeringust</t>
  </si>
  <si>
    <t>Vaba-tahtlik töö</t>
  </si>
  <si>
    <t>Raha-line</t>
  </si>
  <si>
    <t xml:space="preserve">Muu mitte-raha-line </t>
  </si>
  <si>
    <t>Kas KÜSK toetus jääb programmis lubatud summa piiridesse?</t>
  </si>
  <si>
    <t>1.11. Töötuskindlustusmakse 1,4%</t>
  </si>
  <si>
    <t>Kas kaasfinantseeringu mitterahaline osa on kuni 5% projekti eelarvest?</t>
  </si>
  <si>
    <t>3. Projekti üritused vastavalt tegevuskavale kokku</t>
  </si>
  <si>
    <t>2. Tellitud tööd ja teenused kokku (s.h. vabatahtlik töö)</t>
  </si>
  <si>
    <t>Projekti eelarve (eurodes)</t>
  </si>
  <si>
    <t>Finantseerimisallikad (eurodes)</t>
  </si>
  <si>
    <t>Kulude kalkulatsioon ja põhjendus esitatakse Taotlusvormi vastavas osas.</t>
  </si>
  <si>
    <t>LISA 1.      Äriplaanide koostamise taotlusvoor</t>
  </si>
  <si>
    <t>4. Projekti transpordi- ja lähetuskulud kokku</t>
  </si>
  <si>
    <t xml:space="preserve">5. Projekti kontorikulud kokku </t>
  </si>
  <si>
    <t>5.2.</t>
  </si>
  <si>
    <r>
      <t xml:space="preserve">6. Muud otsesed kulud kokku </t>
    </r>
    <r>
      <rPr>
        <sz val="10"/>
        <color indexed="12"/>
        <rFont val="Arial"/>
        <family val="2"/>
      </rPr>
      <t>(s.h.pangakulud, kulud täpsustada)</t>
    </r>
  </si>
  <si>
    <t>6.2.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</si>
</sst>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 ;[Red]\-#,##0\ "/>
    <numFmt numFmtId="165" formatCode="#,##0\ &quot;kr&quot;"/>
    <numFmt numFmtId="166" formatCode="0.0%"/>
    <numFmt numFmtId="167" formatCode="[$-425]d\.\ mmmm\ yyyy&quot;. a.&quot;"/>
    <numFmt numFmtId="168" formatCode="0.000%"/>
    <numFmt numFmtId="169" formatCode="0.000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.0_ ;[Red]\-#,##0.0\ "/>
    <numFmt numFmtId="175" formatCode="#,##0.00_ ;[Red]\-#,##0.00\ "/>
    <numFmt numFmtId="176" formatCode="_-* #,##0.00\ [$EUR]_-;\-* #,##0.00\ [$EUR]_-;_-* &quot;-&quot;??\ [$EUR]_-;_-@_-"/>
    <numFmt numFmtId="177" formatCode="#,##0.000_ ;[Red]\-#,##0.000\ "/>
    <numFmt numFmtId="178" formatCode="#,##0.0000_ ;[Red]\-#,##0.0000\ "/>
  </numFmts>
  <fonts count="6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b/>
      <u val="single"/>
      <sz val="9"/>
      <name val="Tahoma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9"/>
      <color indexed="10"/>
      <name val="Tahoma"/>
      <family val="2"/>
    </font>
    <font>
      <u val="single"/>
      <sz val="10"/>
      <name val="Arial"/>
      <family val="2"/>
    </font>
    <font>
      <sz val="10"/>
      <name val="Arial Narrow"/>
      <family val="2"/>
    </font>
    <font>
      <sz val="10"/>
      <color indexed="12"/>
      <name val="Arial Narrow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thin"/>
      <right style="hair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164" fontId="0" fillId="33" borderId="10" xfId="0" applyNumberForma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0" fontId="0" fillId="0" borderId="0" xfId="0" applyAlignment="1">
      <alignment horizontal="center" shrinkToFit="1"/>
    </xf>
    <xf numFmtId="0" fontId="0" fillId="0" borderId="0" xfId="0" applyAlignment="1">
      <alignment shrinkToFit="1"/>
    </xf>
    <xf numFmtId="164" fontId="0" fillId="0" borderId="11" xfId="0" applyNumberFormat="1" applyBorder="1" applyAlignment="1">
      <alignment horizontal="center" shrinkToFit="1"/>
    </xf>
    <xf numFmtId="164" fontId="0" fillId="0" borderId="12" xfId="0" applyNumberFormat="1" applyBorder="1" applyAlignment="1">
      <alignment horizontal="center" shrinkToFi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166" fontId="0" fillId="0" borderId="17" xfId="59" applyNumberFormat="1" applyFont="1" applyFill="1" applyBorder="1" applyAlignment="1">
      <alignment horizontal="center" vertical="center" shrinkToFit="1"/>
    </xf>
    <xf numFmtId="166" fontId="0" fillId="0" borderId="18" xfId="59" applyNumberFormat="1" applyFont="1" applyFill="1" applyBorder="1" applyAlignment="1">
      <alignment horizontal="center" vertical="center" shrinkToFit="1"/>
    </xf>
    <xf numFmtId="164" fontId="16" fillId="0" borderId="19" xfId="0" applyNumberFormat="1" applyFont="1" applyFill="1" applyBorder="1" applyAlignment="1">
      <alignment horizontal="center" vertical="center" shrinkToFit="1"/>
    </xf>
    <xf numFmtId="164" fontId="16" fillId="0" borderId="20" xfId="0" applyNumberFormat="1" applyFont="1" applyFill="1" applyBorder="1" applyAlignment="1">
      <alignment horizontal="center" vertical="center" shrinkToFit="1"/>
    </xf>
    <xf numFmtId="9" fontId="0" fillId="0" borderId="21" xfId="59" applyFont="1" applyFill="1" applyBorder="1" applyAlignment="1">
      <alignment horizontal="center" vertical="center" shrinkToFit="1"/>
    </xf>
    <xf numFmtId="166" fontId="11" fillId="0" borderId="22" xfId="59" applyNumberFormat="1" applyFont="1" applyFill="1" applyBorder="1" applyAlignment="1">
      <alignment horizontal="center" vertical="center" shrinkToFit="1"/>
    </xf>
    <xf numFmtId="166" fontId="11" fillId="0" borderId="23" xfId="59" applyNumberFormat="1" applyFont="1" applyFill="1" applyBorder="1" applyAlignment="1">
      <alignment horizontal="center" vertical="center" shrinkToFit="1"/>
    </xf>
    <xf numFmtId="0" fontId="9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 horizontal="center" vertical="top" wrapText="1"/>
      <protection hidden="1"/>
    </xf>
    <xf numFmtId="0" fontId="9" fillId="0" borderId="0" xfId="0" applyFont="1" applyAlignment="1" applyProtection="1">
      <alignment horizontal="left" vertical="center" indent="1"/>
      <protection hidden="1"/>
    </xf>
    <xf numFmtId="0" fontId="9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1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164" fontId="0" fillId="0" borderId="24" xfId="0" applyNumberFormat="1" applyBorder="1" applyAlignment="1" applyProtection="1">
      <alignment horizontal="center" shrinkToFit="1"/>
      <protection locked="0"/>
    </xf>
    <xf numFmtId="164" fontId="0" fillId="0" borderId="14" xfId="0" applyNumberFormat="1" applyBorder="1" applyAlignment="1" applyProtection="1">
      <alignment horizontal="center" shrinkToFit="1"/>
      <protection locked="0"/>
    </xf>
    <xf numFmtId="164" fontId="0" fillId="0" borderId="11" xfId="0" applyNumberFormat="1" applyBorder="1" applyAlignment="1" applyProtection="1">
      <alignment horizontal="center" shrinkToFit="1"/>
      <protection locked="0"/>
    </xf>
    <xf numFmtId="164" fontId="0" fillId="0" borderId="12" xfId="0" applyNumberFormat="1" applyBorder="1" applyAlignment="1" applyProtection="1">
      <alignment horizontal="center" shrinkToFit="1"/>
      <protection locked="0"/>
    </xf>
    <xf numFmtId="0" fontId="10" fillId="33" borderId="25" xfId="0" applyFont="1" applyFill="1" applyBorder="1" applyAlignment="1">
      <alignment horizontal="right" indent="3"/>
    </xf>
    <xf numFmtId="0" fontId="10" fillId="33" borderId="26" xfId="0" applyFont="1" applyFill="1" applyBorder="1" applyAlignment="1">
      <alignment horizontal="right" indent="3"/>
    </xf>
    <xf numFmtId="0" fontId="10" fillId="33" borderId="27" xfId="0" applyFont="1" applyFill="1" applyBorder="1" applyAlignment="1">
      <alignment horizontal="right" indent="3"/>
    </xf>
    <xf numFmtId="0" fontId="19" fillId="0" borderId="25" xfId="0" applyFont="1" applyBorder="1" applyAlignment="1" applyProtection="1">
      <alignment vertical="center" shrinkToFit="1"/>
      <protection locked="0"/>
    </xf>
    <xf numFmtId="0" fontId="19" fillId="0" borderId="26" xfId="0" applyFont="1" applyBorder="1" applyAlignment="1" applyProtection="1">
      <alignment vertical="center" shrinkToFit="1"/>
      <protection locked="0"/>
    </xf>
    <xf numFmtId="0" fontId="19" fillId="0" borderId="26" xfId="0" applyFont="1" applyBorder="1" applyAlignment="1">
      <alignment vertical="center" shrinkToFit="1"/>
    </xf>
    <xf numFmtId="0" fontId="19" fillId="0" borderId="27" xfId="0" applyFont="1" applyBorder="1" applyAlignment="1">
      <alignment vertical="center" shrinkToFit="1"/>
    </xf>
    <xf numFmtId="0" fontId="19" fillId="0" borderId="13" xfId="0" applyFont="1" applyBorder="1" applyAlignment="1" applyProtection="1">
      <alignment vertical="center" shrinkToFit="1"/>
      <protection locked="0"/>
    </xf>
    <xf numFmtId="0" fontId="19" fillId="0" borderId="27" xfId="0" applyFont="1" applyBorder="1" applyAlignment="1" applyProtection="1">
      <alignment vertical="center" shrinkToFit="1"/>
      <protection locked="0"/>
    </xf>
    <xf numFmtId="0" fontId="20" fillId="0" borderId="26" xfId="0" applyFont="1" applyBorder="1" applyAlignment="1" applyProtection="1">
      <alignment vertical="center" shrinkToFit="1"/>
      <protection locked="0"/>
    </xf>
    <xf numFmtId="0" fontId="19" fillId="0" borderId="24" xfId="0" applyFont="1" applyBorder="1" applyAlignment="1" applyProtection="1">
      <alignment horizontal="center" shrinkToFit="1"/>
      <protection locked="0"/>
    </xf>
    <xf numFmtId="0" fontId="19" fillId="0" borderId="11" xfId="0" applyFont="1" applyBorder="1" applyAlignment="1" applyProtection="1">
      <alignment horizontal="center" shrinkToFit="1"/>
      <protection locked="0"/>
    </xf>
    <xf numFmtId="0" fontId="19" fillId="0" borderId="11" xfId="0" applyFont="1" applyBorder="1" applyAlignment="1">
      <alignment horizontal="center" shrinkToFit="1"/>
    </xf>
    <xf numFmtId="0" fontId="19" fillId="0" borderId="12" xfId="0" applyFont="1" applyBorder="1" applyAlignment="1">
      <alignment horizontal="center" shrinkToFit="1"/>
    </xf>
    <xf numFmtId="0" fontId="19" fillId="0" borderId="14" xfId="0" applyFont="1" applyBorder="1" applyAlignment="1" applyProtection="1">
      <alignment horizontal="center" shrinkToFit="1"/>
      <protection locked="0"/>
    </xf>
    <xf numFmtId="0" fontId="19" fillId="0" borderId="12" xfId="0" applyFont="1" applyBorder="1" applyAlignment="1" applyProtection="1">
      <alignment horizontal="center" shrinkToFit="1"/>
      <protection locked="0"/>
    </xf>
    <xf numFmtId="16" fontId="19" fillId="0" borderId="26" xfId="0" applyNumberFormat="1" applyFont="1" applyBorder="1" applyAlignment="1" applyProtection="1">
      <alignment vertical="center" shrinkToFit="1"/>
      <protection locked="0"/>
    </xf>
    <xf numFmtId="175" fontId="0" fillId="0" borderId="16" xfId="0" applyNumberFormat="1" applyBorder="1" applyAlignment="1" applyProtection="1">
      <alignment horizontal="center" shrinkToFit="1"/>
      <protection locked="0"/>
    </xf>
    <xf numFmtId="175" fontId="0" fillId="0" borderId="28" xfId="0" applyNumberFormat="1" applyBorder="1" applyAlignment="1" applyProtection="1">
      <alignment horizontal="center" shrinkToFit="1"/>
      <protection locked="0"/>
    </xf>
    <xf numFmtId="175" fontId="0" fillId="0" borderId="28" xfId="0" applyNumberFormat="1" applyBorder="1" applyAlignment="1">
      <alignment horizontal="center" shrinkToFit="1"/>
    </xf>
    <xf numFmtId="175" fontId="0" fillId="0" borderId="29" xfId="0" applyNumberFormat="1" applyBorder="1" applyAlignment="1">
      <alignment horizontal="center" shrinkToFit="1"/>
    </xf>
    <xf numFmtId="175" fontId="0" fillId="0" borderId="15" xfId="0" applyNumberFormat="1" applyBorder="1" applyAlignment="1" applyProtection="1">
      <alignment horizontal="center" shrinkToFit="1"/>
      <protection locked="0"/>
    </xf>
    <xf numFmtId="175" fontId="0" fillId="0" borderId="29" xfId="0" applyNumberFormat="1" applyBorder="1" applyAlignment="1" applyProtection="1">
      <alignment horizontal="center" shrinkToFit="1"/>
      <protection locked="0"/>
    </xf>
    <xf numFmtId="175" fontId="0" fillId="0" borderId="30" xfId="0" applyNumberFormat="1" applyBorder="1" applyAlignment="1" applyProtection="1">
      <alignment horizontal="center" shrinkToFit="1"/>
      <protection locked="0"/>
    </xf>
    <xf numFmtId="175" fontId="5" fillId="33" borderId="31" xfId="0" applyNumberFormat="1" applyFont="1" applyFill="1" applyBorder="1" applyAlignment="1">
      <alignment horizontal="center" vertical="center" shrinkToFit="1"/>
    </xf>
    <xf numFmtId="175" fontId="6" fillId="33" borderId="32" xfId="0" applyNumberFormat="1" applyFont="1" applyFill="1" applyBorder="1" applyAlignment="1">
      <alignment horizontal="center" vertical="center" shrinkToFit="1"/>
    </xf>
    <xf numFmtId="175" fontId="6" fillId="33" borderId="33" xfId="0" applyNumberFormat="1" applyFont="1" applyFill="1" applyBorder="1" applyAlignment="1">
      <alignment horizontal="center" vertical="center" shrinkToFit="1"/>
    </xf>
    <xf numFmtId="175" fontId="6" fillId="33" borderId="34" xfId="0" applyNumberFormat="1" applyFont="1" applyFill="1" applyBorder="1" applyAlignment="1">
      <alignment horizontal="center" vertical="center" shrinkToFit="1"/>
    </xf>
    <xf numFmtId="175" fontId="5" fillId="33" borderId="31" xfId="0" applyNumberFormat="1" applyFont="1" applyFill="1" applyBorder="1" applyAlignment="1">
      <alignment horizontal="center" vertical="center" shrinkToFit="1"/>
    </xf>
    <xf numFmtId="175" fontId="0" fillId="33" borderId="10" xfId="0" applyNumberFormat="1" applyFill="1" applyBorder="1" applyAlignment="1">
      <alignment horizontal="center" shrinkToFit="1"/>
    </xf>
    <xf numFmtId="175" fontId="0" fillId="0" borderId="13" xfId="0" applyNumberFormat="1" applyBorder="1" applyAlignment="1" applyProtection="1">
      <alignment horizontal="center" shrinkToFit="1"/>
      <protection locked="0"/>
    </xf>
    <xf numFmtId="175" fontId="0" fillId="0" borderId="14" xfId="0" applyNumberFormat="1" applyBorder="1" applyAlignment="1" applyProtection="1">
      <alignment horizontal="center" shrinkToFit="1"/>
      <protection locked="0"/>
    </xf>
    <xf numFmtId="175" fontId="0" fillId="0" borderId="14" xfId="0" applyNumberFormat="1" applyFont="1" applyBorder="1" applyAlignment="1" applyProtection="1">
      <alignment horizontal="center" shrinkToFit="1"/>
      <protection/>
    </xf>
    <xf numFmtId="175" fontId="0" fillId="0" borderId="15" xfId="0" applyNumberFormat="1" applyFont="1" applyBorder="1" applyAlignment="1" applyProtection="1">
      <alignment horizontal="center" shrinkToFit="1"/>
      <protection/>
    </xf>
    <xf numFmtId="175" fontId="0" fillId="0" borderId="26" xfId="0" applyNumberFormat="1" applyBorder="1" applyAlignment="1" applyProtection="1">
      <alignment horizontal="center" shrinkToFit="1"/>
      <protection locked="0"/>
    </xf>
    <xf numFmtId="175" fontId="0" fillId="0" borderId="11" xfId="0" applyNumberFormat="1" applyBorder="1" applyAlignment="1" applyProtection="1">
      <alignment horizontal="center" shrinkToFit="1"/>
      <protection locked="0"/>
    </xf>
    <xf numFmtId="175" fontId="0" fillId="0" borderId="11" xfId="0" applyNumberFormat="1" applyFont="1" applyBorder="1" applyAlignment="1" applyProtection="1">
      <alignment horizontal="center" shrinkToFit="1"/>
      <protection/>
    </xf>
    <xf numFmtId="175" fontId="0" fillId="0" borderId="28" xfId="0" applyNumberFormat="1" applyFont="1" applyBorder="1" applyAlignment="1" applyProtection="1">
      <alignment horizontal="center" shrinkToFit="1"/>
      <protection/>
    </xf>
    <xf numFmtId="175" fontId="0" fillId="0" borderId="35" xfId="0" applyNumberFormat="1" applyBorder="1" applyAlignment="1" applyProtection="1">
      <alignment horizontal="center" shrinkToFit="1"/>
      <protection/>
    </xf>
    <xf numFmtId="175" fontId="0" fillId="0" borderId="11" xfId="0" applyNumberFormat="1" applyBorder="1" applyAlignment="1" applyProtection="1">
      <alignment horizontal="center" shrinkToFit="1"/>
      <protection/>
    </xf>
    <xf numFmtId="175" fontId="0" fillId="0" borderId="36" xfId="0" applyNumberFormat="1" applyBorder="1" applyAlignment="1" applyProtection="1">
      <alignment horizontal="center" shrinkToFit="1"/>
      <protection/>
    </xf>
    <xf numFmtId="175" fontId="0" fillId="0" borderId="12" xfId="0" applyNumberFormat="1" applyBorder="1" applyAlignment="1" applyProtection="1">
      <alignment horizontal="center" shrinkToFit="1"/>
      <protection/>
    </xf>
    <xf numFmtId="175" fontId="0" fillId="0" borderId="37" xfId="0" applyNumberFormat="1" applyFont="1" applyBorder="1" applyAlignment="1" applyProtection="1">
      <alignment horizontal="center" shrinkToFit="1"/>
      <protection/>
    </xf>
    <xf numFmtId="175" fontId="0" fillId="0" borderId="30" xfId="0" applyNumberFormat="1" applyFont="1" applyBorder="1" applyAlignment="1" applyProtection="1">
      <alignment horizontal="center" shrinkToFit="1"/>
      <protection/>
    </xf>
    <xf numFmtId="175" fontId="0" fillId="0" borderId="38" xfId="0" applyNumberFormat="1" applyBorder="1" applyAlignment="1" applyProtection="1">
      <alignment horizontal="center" shrinkToFit="1"/>
      <protection locked="0"/>
    </xf>
    <xf numFmtId="175" fontId="0" fillId="0" borderId="37" xfId="0" applyNumberFormat="1" applyBorder="1" applyAlignment="1" applyProtection="1">
      <alignment horizontal="center" shrinkToFit="1"/>
      <protection locked="0"/>
    </xf>
    <xf numFmtId="175" fontId="0" fillId="33" borderId="39" xfId="0" applyNumberFormat="1" applyFill="1" applyBorder="1" applyAlignment="1">
      <alignment horizontal="center" shrinkToFit="1"/>
    </xf>
    <xf numFmtId="175" fontId="0" fillId="0" borderId="27" xfId="0" applyNumberFormat="1" applyBorder="1" applyAlignment="1" applyProtection="1">
      <alignment horizontal="center" shrinkToFit="1"/>
      <protection locked="0"/>
    </xf>
    <xf numFmtId="175" fontId="0" fillId="0" borderId="12" xfId="0" applyNumberFormat="1" applyBorder="1" applyAlignment="1" applyProtection="1">
      <alignment horizontal="center" shrinkToFit="1"/>
      <protection locked="0"/>
    </xf>
    <xf numFmtId="175" fontId="0" fillId="0" borderId="25" xfId="0" applyNumberFormat="1" applyBorder="1" applyAlignment="1" applyProtection="1">
      <alignment horizontal="center" shrinkToFit="1"/>
      <protection locked="0"/>
    </xf>
    <xf numFmtId="175" fontId="0" fillId="0" borderId="24" xfId="0" applyNumberFormat="1" applyBorder="1" applyAlignment="1" applyProtection="1">
      <alignment horizontal="center" shrinkToFit="1"/>
      <protection locked="0"/>
    </xf>
    <xf numFmtId="175" fontId="16" fillId="33" borderId="31" xfId="0" applyNumberFormat="1" applyFont="1" applyFill="1" applyBorder="1" applyAlignment="1">
      <alignment horizontal="center" vertical="center" shrinkToFit="1"/>
    </xf>
    <xf numFmtId="175" fontId="16" fillId="33" borderId="32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175" fontId="0" fillId="0" borderId="12" xfId="0" applyNumberFormat="1" applyFont="1" applyBorder="1" applyAlignment="1" applyProtection="1">
      <alignment horizontal="center" shrinkToFit="1"/>
      <protection/>
    </xf>
    <xf numFmtId="175" fontId="0" fillId="0" borderId="24" xfId="0" applyNumberFormat="1" applyFont="1" applyBorder="1" applyAlignment="1" applyProtection="1">
      <alignment horizontal="center" shrinkToFit="1"/>
      <protection/>
    </xf>
    <xf numFmtId="16" fontId="19" fillId="0" borderId="25" xfId="0" applyNumberFormat="1" applyFont="1" applyBorder="1" applyAlignment="1" applyProtection="1">
      <alignment vertical="center" shrinkToFit="1"/>
      <protection locked="0"/>
    </xf>
    <xf numFmtId="0" fontId="0" fillId="0" borderId="0" xfId="0" applyAlignment="1" applyProtection="1">
      <alignment horizontal="left" indent="1" shrinkToFit="1"/>
      <protection hidden="1"/>
    </xf>
    <xf numFmtId="0" fontId="0" fillId="0" borderId="35" xfId="0" applyFont="1" applyFill="1" applyBorder="1" applyAlignment="1">
      <alignment horizontal="right" vertical="center" indent="1" shrinkToFit="1"/>
    </xf>
    <xf numFmtId="0" fontId="0" fillId="0" borderId="40" xfId="0" applyBorder="1" applyAlignment="1">
      <alignment horizontal="right" vertical="center" indent="1" shrinkToFit="1"/>
    </xf>
    <xf numFmtId="0" fontId="0" fillId="0" borderId="41" xfId="0" applyBorder="1" applyAlignment="1">
      <alignment horizontal="right" vertical="center" indent="1" shrinkToFit="1"/>
    </xf>
    <xf numFmtId="164" fontId="16" fillId="0" borderId="42" xfId="0" applyNumberFormat="1" applyFont="1" applyFill="1" applyBorder="1" applyAlignment="1">
      <alignment horizontal="center" vertical="center" shrinkToFit="1"/>
    </xf>
    <xf numFmtId="164" fontId="16" fillId="0" borderId="0" xfId="0" applyNumberFormat="1" applyFont="1" applyFill="1" applyBorder="1" applyAlignment="1">
      <alignment horizontal="center" vertical="center" shrinkToFit="1"/>
    </xf>
    <xf numFmtId="164" fontId="16" fillId="0" borderId="43" xfId="0" applyNumberFormat="1" applyFont="1" applyFill="1" applyBorder="1" applyAlignment="1">
      <alignment horizontal="center" vertical="center" shrinkToFit="1"/>
    </xf>
    <xf numFmtId="164" fontId="16" fillId="0" borderId="44" xfId="0" applyNumberFormat="1" applyFont="1" applyFill="1" applyBorder="1" applyAlignment="1">
      <alignment horizontal="center" vertical="center" shrinkToFit="1"/>
    </xf>
    <xf numFmtId="164" fontId="16" fillId="0" borderId="45" xfId="0" applyNumberFormat="1" applyFont="1" applyFill="1" applyBorder="1" applyAlignment="1">
      <alignment horizontal="center" vertical="center" shrinkToFit="1"/>
    </xf>
    <xf numFmtId="164" fontId="16" fillId="0" borderId="46" xfId="0" applyNumberFormat="1" applyFont="1" applyFill="1" applyBorder="1" applyAlignment="1">
      <alignment horizontal="center" vertical="center" shrinkToFit="1"/>
    </xf>
    <xf numFmtId="3" fontId="16" fillId="0" borderId="18" xfId="59" applyNumberFormat="1" applyFont="1" applyFill="1" applyBorder="1" applyAlignment="1">
      <alignment horizontal="center" vertical="center" shrinkToFit="1"/>
    </xf>
    <xf numFmtId="0" fontId="0" fillId="0" borderId="0" xfId="0" applyAlignment="1" applyProtection="1">
      <alignment horizontal="center" shrinkToFit="1"/>
      <protection hidden="1"/>
    </xf>
    <xf numFmtId="0" fontId="15" fillId="0" borderId="0" xfId="0" applyFont="1" applyAlignment="1" applyProtection="1">
      <alignment horizontal="center" shrinkToFit="1"/>
      <protection hidden="1"/>
    </xf>
    <xf numFmtId="0" fontId="1" fillId="33" borderId="26" xfId="0" applyFont="1" applyFill="1" applyBorder="1" applyAlignment="1">
      <alignment horizontal="left" vertical="center" wrapText="1" indent="1"/>
    </xf>
    <xf numFmtId="0" fontId="1" fillId="33" borderId="26" xfId="0" applyFont="1" applyFill="1" applyBorder="1" applyAlignment="1">
      <alignment horizontal="left" vertical="center" indent="1"/>
    </xf>
    <xf numFmtId="0" fontId="1" fillId="33" borderId="27" xfId="0" applyFont="1" applyFill="1" applyBorder="1" applyAlignment="1">
      <alignment horizontal="left" vertical="center" inden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176" fontId="4" fillId="0" borderId="0" xfId="0" applyNumberFormat="1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left" indent="1" shrinkToFit="1"/>
      <protection hidden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vertical="center"/>
    </xf>
    <xf numFmtId="0" fontId="1" fillId="33" borderId="29" xfId="0" applyFon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15" fillId="0" borderId="0" xfId="0" applyFont="1" applyAlignment="1" applyProtection="1">
      <alignment horizontal="left" shrinkToFit="1"/>
      <protection hidden="1"/>
    </xf>
    <xf numFmtId="0" fontId="2" fillId="33" borderId="47" xfId="0" applyFont="1" applyFill="1" applyBorder="1" applyAlignment="1">
      <alignment horizontal="left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1" fillId="33" borderId="25" xfId="0" applyFont="1" applyFill="1" applyBorder="1" applyAlignment="1">
      <alignment horizontal="left" vertical="center" indent="1"/>
    </xf>
    <xf numFmtId="0" fontId="1" fillId="33" borderId="24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1" fillId="33" borderId="11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 wrapText="1"/>
    </xf>
    <xf numFmtId="0" fontId="1" fillId="33" borderId="53" xfId="0" applyFont="1" applyFill="1" applyBorder="1" applyAlignment="1">
      <alignment horizontal="center" vertical="center" wrapText="1"/>
    </xf>
    <xf numFmtId="0" fontId="1" fillId="33" borderId="54" xfId="0" applyFont="1" applyFill="1" applyBorder="1" applyAlignment="1">
      <alignment horizontal="center" vertical="center" wrapText="1"/>
    </xf>
    <xf numFmtId="166" fontId="0" fillId="0" borderId="55" xfId="0" applyNumberFormat="1" applyBorder="1" applyAlignment="1">
      <alignment horizontal="center" shrinkToFit="1"/>
    </xf>
    <xf numFmtId="0" fontId="0" fillId="0" borderId="27" xfId="0" applyFont="1" applyFill="1" applyBorder="1" applyAlignment="1">
      <alignment horizontal="right" vertical="center" indent="1"/>
    </xf>
    <xf numFmtId="0" fontId="0" fillId="0" borderId="12" xfId="0" applyFill="1" applyBorder="1" applyAlignment="1">
      <alignment horizontal="right" vertical="center" indent="1"/>
    </xf>
    <xf numFmtId="0" fontId="0" fillId="0" borderId="35" xfId="0" applyFont="1" applyFill="1" applyBorder="1" applyAlignment="1">
      <alignment horizontal="right" vertical="center" indent="1"/>
    </xf>
    <xf numFmtId="0" fontId="0" fillId="0" borderId="40" xfId="0" applyBorder="1" applyAlignment="1">
      <alignment horizontal="right" vertical="center" indent="1"/>
    </xf>
    <xf numFmtId="0" fontId="0" fillId="0" borderId="41" xfId="0" applyBorder="1" applyAlignment="1">
      <alignment horizontal="right" vertical="center" indent="1"/>
    </xf>
    <xf numFmtId="0" fontId="5" fillId="33" borderId="56" xfId="0" applyFont="1" applyFill="1" applyBorder="1" applyAlignment="1">
      <alignment horizontal="left" vertical="center" wrapText="1" indent="1"/>
    </xf>
    <xf numFmtId="0" fontId="0" fillId="0" borderId="57" xfId="0" applyBorder="1" applyAlignment="1">
      <alignment horizontal="left" vertical="center" wrapText="1" indent="1"/>
    </xf>
    <xf numFmtId="0" fontId="0" fillId="0" borderId="58" xfId="0" applyBorder="1" applyAlignment="1">
      <alignment horizontal="left" vertical="center" wrapText="1" indent="1"/>
    </xf>
    <xf numFmtId="0" fontId="2" fillId="0" borderId="0" xfId="0" applyFont="1" applyAlignment="1">
      <alignment horizontal="left" indent="1" shrinkToFit="1"/>
    </xf>
    <xf numFmtId="0" fontId="0" fillId="0" borderId="0" xfId="0" applyAlignment="1">
      <alignment horizontal="left" indent="1" shrinkToFit="1"/>
    </xf>
    <xf numFmtId="0" fontId="2" fillId="0" borderId="24" xfId="0" applyFont="1" applyFill="1" applyBorder="1" applyAlignment="1" applyProtection="1">
      <alignment horizontal="left" indent="1"/>
      <protection locked="0"/>
    </xf>
    <xf numFmtId="0" fontId="2" fillId="0" borderId="16" xfId="0" applyFont="1" applyFill="1" applyBorder="1" applyAlignment="1" applyProtection="1">
      <alignment horizontal="left" indent="1"/>
      <protection locked="0"/>
    </xf>
    <xf numFmtId="0" fontId="2" fillId="0" borderId="11" xfId="0" applyFont="1" applyFill="1" applyBorder="1" applyAlignment="1" applyProtection="1">
      <alignment horizontal="left" indent="1" shrinkToFit="1"/>
      <protection locked="0"/>
    </xf>
    <xf numFmtId="0" fontId="2" fillId="0" borderId="28" xfId="0" applyFont="1" applyFill="1" applyBorder="1" applyAlignment="1" applyProtection="1">
      <alignment horizontal="left" indent="1" shrinkToFit="1"/>
      <protection locked="0"/>
    </xf>
    <xf numFmtId="14" fontId="2" fillId="0" borderId="11" xfId="0" applyNumberFormat="1" applyFont="1" applyFill="1" applyBorder="1" applyAlignment="1" applyProtection="1">
      <alignment horizontal="left" indent="1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Font="1" applyAlignment="1">
      <alignment horizontal="right" indent="1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" fillId="33" borderId="30" xfId="0" applyFont="1" applyFill="1" applyBorder="1" applyAlignment="1">
      <alignment horizontal="center" vertical="center"/>
    </xf>
    <xf numFmtId="0" fontId="1" fillId="33" borderId="59" xfId="0" applyFont="1" applyFill="1" applyBorder="1" applyAlignment="1">
      <alignment horizontal="center" vertical="center"/>
    </xf>
    <xf numFmtId="0" fontId="1" fillId="33" borderId="60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left" vertical="center" indent="2"/>
    </xf>
    <xf numFmtId="0" fontId="1" fillId="33" borderId="24" xfId="0" applyFont="1" applyFill="1" applyBorder="1" applyAlignment="1">
      <alignment horizontal="left" vertical="center" indent="2"/>
    </xf>
    <xf numFmtId="0" fontId="0" fillId="0" borderId="16" xfId="0" applyBorder="1" applyAlignment="1">
      <alignment horizontal="left" indent="2"/>
    </xf>
    <xf numFmtId="14" fontId="2" fillId="0" borderId="12" xfId="0" applyNumberFormat="1" applyFont="1" applyFill="1" applyBorder="1" applyAlignment="1" applyProtection="1">
      <alignment horizontal="left" indent="1"/>
      <protection locked="0"/>
    </xf>
    <xf numFmtId="0" fontId="2" fillId="0" borderId="12" xfId="0" applyFont="1" applyFill="1" applyBorder="1" applyAlignment="1" applyProtection="1">
      <alignment horizontal="left" indent="1"/>
      <protection locked="0"/>
    </xf>
    <xf numFmtId="164" fontId="16" fillId="0" borderId="61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right" vertical="center" indent="1"/>
    </xf>
    <xf numFmtId="0" fontId="0" fillId="0" borderId="24" xfId="0" applyFont="1" applyBorder="1" applyAlignment="1">
      <alignment horizontal="right" vertical="center" indent="1"/>
    </xf>
    <xf numFmtId="0" fontId="0" fillId="0" borderId="57" xfId="0" applyBorder="1" applyAlignment="1">
      <alignment horizontal="left" vertical="center" indent="1"/>
    </xf>
    <xf numFmtId="0" fontId="0" fillId="0" borderId="58" xfId="0" applyBorder="1" applyAlignment="1">
      <alignment horizontal="left" vertical="center" indent="1"/>
    </xf>
    <xf numFmtId="0" fontId="1" fillId="33" borderId="56" xfId="0" applyFont="1" applyFill="1" applyBorder="1" applyAlignment="1">
      <alignment horizontal="left" vertical="center" indent="1"/>
    </xf>
    <xf numFmtId="0" fontId="15" fillId="0" borderId="0" xfId="0" applyFont="1" applyAlignment="1" applyProtection="1">
      <alignment shrinkToFit="1"/>
      <protection hidden="1"/>
    </xf>
    <xf numFmtId="0" fontId="18" fillId="0" borderId="0" xfId="0" applyFont="1" applyAlignment="1" applyProtection="1">
      <alignment/>
      <protection hidden="1"/>
    </xf>
    <xf numFmtId="0" fontId="0" fillId="0" borderId="26" xfId="0" applyFont="1" applyFill="1" applyBorder="1" applyAlignment="1">
      <alignment horizontal="right" vertical="center" indent="1"/>
    </xf>
    <xf numFmtId="0" fontId="0" fillId="0" borderId="11" xfId="0" applyFont="1" applyFill="1" applyBorder="1" applyAlignment="1">
      <alignment horizontal="right" vertical="center" indent="1"/>
    </xf>
    <xf numFmtId="166" fontId="0" fillId="0" borderId="63" xfId="59" applyNumberFormat="1" applyFont="1" applyFill="1" applyBorder="1" applyAlignment="1">
      <alignment horizontal="center" vertical="center" shrinkToFit="1"/>
    </xf>
    <xf numFmtId="166" fontId="0" fillId="0" borderId="63" xfId="59" applyNumberFormat="1" applyFont="1" applyBorder="1" applyAlignment="1">
      <alignment horizontal="center" vertical="center" shrinkToFit="1"/>
    </xf>
    <xf numFmtId="175" fontId="16" fillId="0" borderId="18" xfId="0" applyNumberFormat="1" applyFont="1" applyFill="1" applyBorder="1" applyAlignment="1">
      <alignment horizontal="center" vertical="center" shrinkToFit="1"/>
    </xf>
    <xf numFmtId="175" fontId="1" fillId="0" borderId="18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35"/>
  </sheetPr>
  <dimension ref="A1:L84"/>
  <sheetViews>
    <sheetView showGridLines="0" tabSelected="1" zoomScalePageLayoutView="0" workbookViewId="0" topLeftCell="A61">
      <selection activeCell="B84" sqref="B84"/>
    </sheetView>
  </sheetViews>
  <sheetFormatPr defaultColWidth="9.140625" defaultRowHeight="12.75"/>
  <cols>
    <col min="1" max="1" width="39.28125" style="0" customWidth="1"/>
    <col min="2" max="2" width="6.57421875" style="0" customWidth="1"/>
    <col min="3" max="3" width="8.00390625" style="0" customWidth="1"/>
    <col min="4" max="4" width="8.57421875" style="0" customWidth="1"/>
    <col min="5" max="5" width="9.8515625" style="0" customWidth="1"/>
    <col min="6" max="6" width="11.28125" style="0" customWidth="1"/>
    <col min="7" max="7" width="7.7109375" style="0" customWidth="1"/>
    <col min="8" max="8" width="8.421875" style="0" customWidth="1"/>
    <col min="9" max="9" width="7.7109375" style="0" customWidth="1"/>
    <col min="10" max="10" width="9.7109375" style="0" customWidth="1"/>
    <col min="11" max="11" width="4.00390625" style="27" customWidth="1"/>
  </cols>
  <sheetData>
    <row r="1" spans="1:10" ht="15.75">
      <c r="A1" s="144" t="s">
        <v>55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22.5" customHeight="1">
      <c r="A2" s="153" t="s">
        <v>0</v>
      </c>
      <c r="B2" s="154"/>
      <c r="C2" s="154"/>
      <c r="D2" s="154"/>
      <c r="E2" s="154"/>
      <c r="F2" s="154"/>
      <c r="G2" s="154"/>
      <c r="H2" s="154"/>
      <c r="I2" s="154"/>
      <c r="J2" s="154"/>
    </row>
    <row r="3" spans="1:10" ht="8.25" customHeight="1" thickBot="1">
      <c r="A3" s="152"/>
      <c r="B3" s="152"/>
      <c r="C3" s="152"/>
      <c r="D3" s="152"/>
      <c r="E3" s="152"/>
      <c r="F3" s="152"/>
      <c r="G3" s="152"/>
      <c r="H3" s="152"/>
      <c r="I3" s="152"/>
      <c r="J3" s="152"/>
    </row>
    <row r="4" spans="1:10" ht="18.75" customHeight="1">
      <c r="A4" s="39" t="s">
        <v>6</v>
      </c>
      <c r="B4" s="146"/>
      <c r="C4" s="146"/>
      <c r="D4" s="146"/>
      <c r="E4" s="146"/>
      <c r="F4" s="146"/>
      <c r="G4" s="146"/>
      <c r="H4" s="146"/>
      <c r="I4" s="146"/>
      <c r="J4" s="147"/>
    </row>
    <row r="5" spans="1:10" ht="18" customHeight="1">
      <c r="A5" s="40" t="s">
        <v>7</v>
      </c>
      <c r="B5" s="148"/>
      <c r="C5" s="148"/>
      <c r="D5" s="148"/>
      <c r="E5" s="148"/>
      <c r="F5" s="148"/>
      <c r="G5" s="148"/>
      <c r="H5" s="148"/>
      <c r="I5" s="148"/>
      <c r="J5" s="149"/>
    </row>
    <row r="6" spans="1:10" ht="18" customHeight="1">
      <c r="A6" s="40" t="s">
        <v>27</v>
      </c>
      <c r="B6" s="150"/>
      <c r="C6" s="151"/>
      <c r="D6" s="151"/>
      <c r="E6" s="122"/>
      <c r="F6" s="123"/>
      <c r="G6" s="123"/>
      <c r="H6" s="123"/>
      <c r="I6" s="123"/>
      <c r="J6" s="124"/>
    </row>
    <row r="7" spans="1:10" ht="18" customHeight="1" thickBot="1">
      <c r="A7" s="41" t="s">
        <v>28</v>
      </c>
      <c r="B7" s="161"/>
      <c r="C7" s="162"/>
      <c r="D7" s="162"/>
      <c r="E7" s="125"/>
      <c r="F7" s="126"/>
      <c r="G7" s="126"/>
      <c r="H7" s="126"/>
      <c r="I7" s="126"/>
      <c r="J7" s="127"/>
    </row>
    <row r="8" spans="1:11" s="2" customFormat="1" ht="27.75" customHeight="1" thickBot="1">
      <c r="A8" s="92" t="s">
        <v>54</v>
      </c>
      <c r="K8" s="30"/>
    </row>
    <row r="9" spans="1:10" ht="20.25" customHeight="1">
      <c r="A9" s="128" t="s">
        <v>52</v>
      </c>
      <c r="B9" s="129"/>
      <c r="C9" s="129"/>
      <c r="D9" s="129"/>
      <c r="E9" s="130"/>
      <c r="F9" s="158" t="s">
        <v>53</v>
      </c>
      <c r="G9" s="159"/>
      <c r="H9" s="159"/>
      <c r="I9" s="159"/>
      <c r="J9" s="160"/>
    </row>
    <row r="10" spans="1:10" ht="18" customHeight="1">
      <c r="A10" s="109" t="s">
        <v>1</v>
      </c>
      <c r="B10" s="112" t="s">
        <v>2</v>
      </c>
      <c r="C10" s="112" t="s">
        <v>26</v>
      </c>
      <c r="D10" s="112" t="s">
        <v>3</v>
      </c>
      <c r="E10" s="117" t="s">
        <v>4</v>
      </c>
      <c r="F10" s="132" t="s">
        <v>5</v>
      </c>
      <c r="G10" s="131" t="s">
        <v>13</v>
      </c>
      <c r="H10" s="131"/>
      <c r="I10" s="131"/>
      <c r="J10" s="155" t="s">
        <v>4</v>
      </c>
    </row>
    <row r="11" spans="1:10" ht="17.25" customHeight="1">
      <c r="A11" s="110"/>
      <c r="B11" s="113"/>
      <c r="C11" s="113"/>
      <c r="D11" s="113"/>
      <c r="E11" s="118"/>
      <c r="F11" s="133"/>
      <c r="G11" s="112" t="s">
        <v>45</v>
      </c>
      <c r="H11" s="131" t="s">
        <v>8</v>
      </c>
      <c r="I11" s="131"/>
      <c r="J11" s="156"/>
    </row>
    <row r="12" spans="1:11" s="1" customFormat="1" ht="51.75" thickBot="1">
      <c r="A12" s="111"/>
      <c r="B12" s="114"/>
      <c r="C12" s="114"/>
      <c r="D12" s="114"/>
      <c r="E12" s="119"/>
      <c r="F12" s="134"/>
      <c r="G12" s="120"/>
      <c r="H12" s="19" t="s">
        <v>44</v>
      </c>
      <c r="I12" s="19" t="s">
        <v>46</v>
      </c>
      <c r="J12" s="157"/>
      <c r="K12" s="28"/>
    </row>
    <row r="13" spans="1:10" ht="13.5" thickBot="1">
      <c r="A13" s="13"/>
      <c r="B13" s="14"/>
      <c r="C13" s="15"/>
      <c r="D13" s="16"/>
      <c r="E13" s="5"/>
      <c r="F13" s="17"/>
      <c r="G13" s="15"/>
      <c r="H13" s="15"/>
      <c r="I13" s="18"/>
      <c r="J13" s="5"/>
    </row>
    <row r="14" spans="1:11" s="3" customFormat="1" ht="24" customHeight="1" thickBot="1">
      <c r="A14" s="141" t="s">
        <v>14</v>
      </c>
      <c r="B14" s="142"/>
      <c r="C14" s="142"/>
      <c r="D14" s="143"/>
      <c r="E14" s="63">
        <f aca="true" t="shared" si="0" ref="E14:J14">SUM(E15:E24)</f>
        <v>0</v>
      </c>
      <c r="F14" s="64">
        <f t="shared" si="0"/>
        <v>0</v>
      </c>
      <c r="G14" s="65">
        <f t="shared" si="0"/>
        <v>0</v>
      </c>
      <c r="H14" s="65">
        <f t="shared" si="0"/>
        <v>0</v>
      </c>
      <c r="I14" s="66">
        <f t="shared" si="0"/>
        <v>0</v>
      </c>
      <c r="J14" s="67">
        <f t="shared" si="0"/>
        <v>0</v>
      </c>
      <c r="K14" s="29" t="str">
        <f>IF(E14=J14," ","Eelarve ja fin.allikad pole omavahel tasakaalus")</f>
        <v> </v>
      </c>
    </row>
    <row r="15" spans="1:11" ht="15" customHeight="1">
      <c r="A15" s="42" t="s">
        <v>29</v>
      </c>
      <c r="B15" s="49"/>
      <c r="C15" s="35"/>
      <c r="D15" s="56"/>
      <c r="E15" s="68">
        <f aca="true" t="shared" si="1" ref="E15:E22">C15*D15</f>
        <v>0</v>
      </c>
      <c r="F15" s="69"/>
      <c r="G15" s="70"/>
      <c r="H15" s="71" t="s">
        <v>12</v>
      </c>
      <c r="I15" s="72" t="s">
        <v>12</v>
      </c>
      <c r="J15" s="68">
        <f aca="true" t="shared" si="2" ref="J15:J24">F15+G15</f>
        <v>0</v>
      </c>
      <c r="K15" s="29" t="str">
        <f aca="true" t="shared" si="3" ref="K15:K63">IF(E15=J15," ","Eelarve ja fin.allikad pole omavahel tasakaalus")</f>
        <v> </v>
      </c>
    </row>
    <row r="16" spans="1:11" ht="12.75">
      <c r="A16" s="43" t="s">
        <v>30</v>
      </c>
      <c r="B16" s="50"/>
      <c r="C16" s="37"/>
      <c r="D16" s="57"/>
      <c r="E16" s="68">
        <f t="shared" si="1"/>
        <v>0</v>
      </c>
      <c r="F16" s="73"/>
      <c r="G16" s="74"/>
      <c r="H16" s="75" t="s">
        <v>12</v>
      </c>
      <c r="I16" s="76" t="s">
        <v>12</v>
      </c>
      <c r="J16" s="68">
        <f t="shared" si="2"/>
        <v>0</v>
      </c>
      <c r="K16" s="29" t="str">
        <f t="shared" si="3"/>
        <v> </v>
      </c>
    </row>
    <row r="17" spans="1:11" ht="12.75">
      <c r="A17" s="43" t="s">
        <v>31</v>
      </c>
      <c r="B17" s="50"/>
      <c r="C17" s="37"/>
      <c r="D17" s="57"/>
      <c r="E17" s="68">
        <f t="shared" si="1"/>
        <v>0</v>
      </c>
      <c r="F17" s="73"/>
      <c r="G17" s="74"/>
      <c r="H17" s="75" t="s">
        <v>12</v>
      </c>
      <c r="I17" s="76" t="s">
        <v>12</v>
      </c>
      <c r="J17" s="68">
        <f t="shared" si="2"/>
        <v>0</v>
      </c>
      <c r="K17" s="29" t="str">
        <f t="shared" si="3"/>
        <v> </v>
      </c>
    </row>
    <row r="18" spans="1:11" ht="12.75">
      <c r="A18" s="43" t="s">
        <v>15</v>
      </c>
      <c r="B18" s="50"/>
      <c r="C18" s="37"/>
      <c r="D18" s="57"/>
      <c r="E18" s="68">
        <f t="shared" si="1"/>
        <v>0</v>
      </c>
      <c r="F18" s="73"/>
      <c r="G18" s="74"/>
      <c r="H18" s="75" t="s">
        <v>12</v>
      </c>
      <c r="I18" s="76" t="s">
        <v>12</v>
      </c>
      <c r="J18" s="68">
        <f t="shared" si="2"/>
        <v>0</v>
      </c>
      <c r="K18" s="29" t="str">
        <f t="shared" si="3"/>
        <v> </v>
      </c>
    </row>
    <row r="19" spans="1:11" ht="12.75">
      <c r="A19" s="43" t="s">
        <v>16</v>
      </c>
      <c r="B19" s="50"/>
      <c r="C19" s="37"/>
      <c r="D19" s="57"/>
      <c r="E19" s="68">
        <f t="shared" si="1"/>
        <v>0</v>
      </c>
      <c r="F19" s="73"/>
      <c r="G19" s="74"/>
      <c r="H19" s="75" t="s">
        <v>12</v>
      </c>
      <c r="I19" s="76" t="s">
        <v>12</v>
      </c>
      <c r="J19" s="68">
        <f t="shared" si="2"/>
        <v>0</v>
      </c>
      <c r="K19" s="29" t="str">
        <f t="shared" si="3"/>
        <v> </v>
      </c>
    </row>
    <row r="20" spans="1:11" ht="12.75">
      <c r="A20" s="43" t="s">
        <v>20</v>
      </c>
      <c r="B20" s="50"/>
      <c r="C20" s="37"/>
      <c r="D20" s="57"/>
      <c r="E20" s="68">
        <f t="shared" si="1"/>
        <v>0</v>
      </c>
      <c r="F20" s="73"/>
      <c r="G20" s="74"/>
      <c r="H20" s="75" t="s">
        <v>12</v>
      </c>
      <c r="I20" s="76" t="s">
        <v>12</v>
      </c>
      <c r="J20" s="68">
        <f t="shared" si="2"/>
        <v>0</v>
      </c>
      <c r="K20" s="29" t="str">
        <f t="shared" si="3"/>
        <v> </v>
      </c>
    </row>
    <row r="21" spans="1:11" ht="12.75">
      <c r="A21" s="43" t="s">
        <v>21</v>
      </c>
      <c r="B21" s="50"/>
      <c r="C21" s="37"/>
      <c r="D21" s="57"/>
      <c r="E21" s="68">
        <f t="shared" si="1"/>
        <v>0</v>
      </c>
      <c r="F21" s="73"/>
      <c r="G21" s="74"/>
      <c r="H21" s="75" t="s">
        <v>12</v>
      </c>
      <c r="I21" s="76" t="s">
        <v>12</v>
      </c>
      <c r="J21" s="68">
        <f t="shared" si="2"/>
        <v>0</v>
      </c>
      <c r="K21" s="29" t="str">
        <f t="shared" si="3"/>
        <v> </v>
      </c>
    </row>
    <row r="22" spans="1:11" ht="12.75">
      <c r="A22" s="43" t="s">
        <v>22</v>
      </c>
      <c r="B22" s="50"/>
      <c r="C22" s="37"/>
      <c r="D22" s="57"/>
      <c r="E22" s="68">
        <f t="shared" si="1"/>
        <v>0</v>
      </c>
      <c r="F22" s="73"/>
      <c r="G22" s="74"/>
      <c r="H22" s="75" t="s">
        <v>12</v>
      </c>
      <c r="I22" s="76" t="s">
        <v>12</v>
      </c>
      <c r="J22" s="68">
        <f t="shared" si="2"/>
        <v>0</v>
      </c>
      <c r="K22" s="29" t="str">
        <f t="shared" si="3"/>
        <v> </v>
      </c>
    </row>
    <row r="23" spans="1:11" ht="12.75">
      <c r="A23" s="44" t="s">
        <v>48</v>
      </c>
      <c r="B23" s="51"/>
      <c r="C23" s="11"/>
      <c r="D23" s="58"/>
      <c r="E23" s="68">
        <f>SUM(E15:E22)*1.4%</f>
        <v>0</v>
      </c>
      <c r="F23" s="77">
        <f>SUM(F15:F22)*1.4%</f>
        <v>0</v>
      </c>
      <c r="G23" s="78">
        <f>SUM(G15:G22)*1.4%</f>
        <v>0</v>
      </c>
      <c r="H23" s="75" t="s">
        <v>12</v>
      </c>
      <c r="I23" s="76" t="s">
        <v>12</v>
      </c>
      <c r="J23" s="68">
        <f t="shared" si="2"/>
        <v>0</v>
      </c>
      <c r="K23" s="29" t="str">
        <f t="shared" si="3"/>
        <v> </v>
      </c>
    </row>
    <row r="24" spans="1:11" ht="13.5" thickBot="1">
      <c r="A24" s="45" t="s">
        <v>23</v>
      </c>
      <c r="B24" s="52"/>
      <c r="C24" s="12"/>
      <c r="D24" s="59"/>
      <c r="E24" s="68">
        <f>SUM(E15:E22)*33%</f>
        <v>0</v>
      </c>
      <c r="F24" s="79">
        <f>SUM(F15:F22)*33%</f>
        <v>0</v>
      </c>
      <c r="G24" s="80">
        <f>SUM(G15:G22)*33%</f>
        <v>0</v>
      </c>
      <c r="H24" s="81" t="s">
        <v>12</v>
      </c>
      <c r="I24" s="82" t="s">
        <v>12</v>
      </c>
      <c r="J24" s="68">
        <f t="shared" si="2"/>
        <v>0</v>
      </c>
      <c r="K24" s="29" t="str">
        <f t="shared" si="3"/>
        <v> </v>
      </c>
    </row>
    <row r="25" spans="1:11" s="6" customFormat="1" ht="28.5" customHeight="1" thickBot="1">
      <c r="A25" s="141" t="s">
        <v>51</v>
      </c>
      <c r="B25" s="168"/>
      <c r="C25" s="168"/>
      <c r="D25" s="169"/>
      <c r="E25" s="63">
        <f aca="true" t="shared" si="4" ref="E25:J25">SUM(E26:E35)</f>
        <v>0</v>
      </c>
      <c r="F25" s="64">
        <f t="shared" si="4"/>
        <v>0</v>
      </c>
      <c r="G25" s="65">
        <f t="shared" si="4"/>
        <v>0</v>
      </c>
      <c r="H25" s="65">
        <f t="shared" si="4"/>
        <v>0</v>
      </c>
      <c r="I25" s="66">
        <f t="shared" si="4"/>
        <v>0</v>
      </c>
      <c r="J25" s="63">
        <f t="shared" si="4"/>
        <v>0</v>
      </c>
      <c r="K25" s="29" t="str">
        <f t="shared" si="3"/>
        <v> </v>
      </c>
    </row>
    <row r="26" spans="1:11" ht="14.25" customHeight="1">
      <c r="A26" s="42" t="s">
        <v>32</v>
      </c>
      <c r="B26" s="49"/>
      <c r="C26" s="35"/>
      <c r="D26" s="56"/>
      <c r="E26" s="68">
        <f>C26*D26</f>
        <v>0</v>
      </c>
      <c r="F26" s="69"/>
      <c r="G26" s="70"/>
      <c r="H26" s="70"/>
      <c r="I26" s="60"/>
      <c r="J26" s="68">
        <f>SUM(F26:I26)</f>
        <v>0</v>
      </c>
      <c r="K26" s="29" t="str">
        <f t="shared" si="3"/>
        <v> </v>
      </c>
    </row>
    <row r="27" spans="1:11" ht="12.75">
      <c r="A27" s="46" t="s">
        <v>33</v>
      </c>
      <c r="B27" s="53"/>
      <c r="C27" s="36"/>
      <c r="D27" s="60"/>
      <c r="E27" s="68">
        <f>C27*D27</f>
        <v>0</v>
      </c>
      <c r="F27" s="69"/>
      <c r="G27" s="70"/>
      <c r="H27" s="70"/>
      <c r="I27" s="60"/>
      <c r="J27" s="68">
        <f aca="true" t="shared" si="5" ref="J27:J35">SUM(F27:I27)</f>
        <v>0</v>
      </c>
      <c r="K27" s="29" t="str">
        <f t="shared" si="3"/>
        <v> </v>
      </c>
    </row>
    <row r="28" spans="1:11" ht="12.75">
      <c r="A28" s="46"/>
      <c r="B28" s="53"/>
      <c r="C28" s="36"/>
      <c r="D28" s="60"/>
      <c r="E28" s="68">
        <f aca="true" t="shared" si="6" ref="E28:E33">C28*D28</f>
        <v>0</v>
      </c>
      <c r="F28" s="69"/>
      <c r="G28" s="70"/>
      <c r="H28" s="70"/>
      <c r="I28" s="60"/>
      <c r="J28" s="68">
        <f t="shared" si="5"/>
        <v>0</v>
      </c>
      <c r="K28" s="29" t="str">
        <f t="shared" si="3"/>
        <v> </v>
      </c>
    </row>
    <row r="29" spans="1:11" ht="12.75">
      <c r="A29" s="46"/>
      <c r="B29" s="53"/>
      <c r="C29" s="36"/>
      <c r="D29" s="60"/>
      <c r="E29" s="68">
        <f t="shared" si="6"/>
        <v>0</v>
      </c>
      <c r="F29" s="69"/>
      <c r="G29" s="70"/>
      <c r="H29" s="70"/>
      <c r="I29" s="60"/>
      <c r="J29" s="68">
        <f t="shared" si="5"/>
        <v>0</v>
      </c>
      <c r="K29" s="29" t="str">
        <f t="shared" si="3"/>
        <v> </v>
      </c>
    </row>
    <row r="30" spans="1:11" ht="12.75">
      <c r="A30" s="46"/>
      <c r="B30" s="53"/>
      <c r="C30" s="36"/>
      <c r="D30" s="60"/>
      <c r="E30" s="68">
        <f t="shared" si="6"/>
        <v>0</v>
      </c>
      <c r="F30" s="69"/>
      <c r="G30" s="70"/>
      <c r="H30" s="70"/>
      <c r="I30" s="60"/>
      <c r="J30" s="68">
        <f t="shared" si="5"/>
        <v>0</v>
      </c>
      <c r="K30" s="29" t="str">
        <f t="shared" si="3"/>
        <v> </v>
      </c>
    </row>
    <row r="31" spans="1:11" ht="12.75">
      <c r="A31" s="46"/>
      <c r="B31" s="53"/>
      <c r="C31" s="36"/>
      <c r="D31" s="60"/>
      <c r="E31" s="68">
        <f t="shared" si="6"/>
        <v>0</v>
      </c>
      <c r="F31" s="69"/>
      <c r="G31" s="70"/>
      <c r="H31" s="70"/>
      <c r="I31" s="60"/>
      <c r="J31" s="68">
        <f t="shared" si="5"/>
        <v>0</v>
      </c>
      <c r="K31" s="29" t="str">
        <f t="shared" si="3"/>
        <v> </v>
      </c>
    </row>
    <row r="32" spans="1:11" ht="12.75">
      <c r="A32" s="46"/>
      <c r="B32" s="53"/>
      <c r="C32" s="36"/>
      <c r="D32" s="60"/>
      <c r="E32" s="68">
        <f t="shared" si="6"/>
        <v>0</v>
      </c>
      <c r="F32" s="69"/>
      <c r="G32" s="70"/>
      <c r="H32" s="70"/>
      <c r="I32" s="60"/>
      <c r="J32" s="68">
        <f t="shared" si="5"/>
        <v>0</v>
      </c>
      <c r="K32" s="29" t="str">
        <f t="shared" si="3"/>
        <v> </v>
      </c>
    </row>
    <row r="33" spans="1:11" ht="12.75">
      <c r="A33" s="46"/>
      <c r="B33" s="53"/>
      <c r="C33" s="36"/>
      <c r="D33" s="60"/>
      <c r="E33" s="68">
        <f t="shared" si="6"/>
        <v>0</v>
      </c>
      <c r="F33" s="69"/>
      <c r="G33" s="70"/>
      <c r="H33" s="70"/>
      <c r="I33" s="60"/>
      <c r="J33" s="68">
        <f t="shared" si="5"/>
        <v>0</v>
      </c>
      <c r="K33" s="29" t="str">
        <f t="shared" si="3"/>
        <v> </v>
      </c>
    </row>
    <row r="34" spans="1:11" ht="12.75">
      <c r="A34" s="43"/>
      <c r="B34" s="50"/>
      <c r="C34" s="37"/>
      <c r="D34" s="57"/>
      <c r="E34" s="68">
        <f>C34*D34</f>
        <v>0</v>
      </c>
      <c r="F34" s="73"/>
      <c r="G34" s="74"/>
      <c r="H34" s="74"/>
      <c r="I34" s="57"/>
      <c r="J34" s="68">
        <f t="shared" si="5"/>
        <v>0</v>
      </c>
      <c r="K34" s="29" t="str">
        <f t="shared" si="3"/>
        <v> </v>
      </c>
    </row>
    <row r="35" spans="1:11" ht="13.5" thickBot="1">
      <c r="A35" s="47"/>
      <c r="B35" s="54"/>
      <c r="C35" s="38"/>
      <c r="D35" s="61"/>
      <c r="E35" s="68">
        <f>C35*D35</f>
        <v>0</v>
      </c>
      <c r="F35" s="83"/>
      <c r="G35" s="84"/>
      <c r="H35" s="84"/>
      <c r="I35" s="62"/>
      <c r="J35" s="68">
        <f t="shared" si="5"/>
        <v>0</v>
      </c>
      <c r="K35" s="29" t="str">
        <f t="shared" si="3"/>
        <v> </v>
      </c>
    </row>
    <row r="36" spans="1:11" s="7" customFormat="1" ht="27" customHeight="1" thickBot="1">
      <c r="A36" s="141" t="s">
        <v>50</v>
      </c>
      <c r="B36" s="142"/>
      <c r="C36" s="142"/>
      <c r="D36" s="143"/>
      <c r="E36" s="63">
        <f aca="true" t="shared" si="7" ref="E36:J36">SUM(E37:E45)</f>
        <v>0</v>
      </c>
      <c r="F36" s="64">
        <f t="shared" si="7"/>
        <v>0</v>
      </c>
      <c r="G36" s="65">
        <f t="shared" si="7"/>
        <v>0</v>
      </c>
      <c r="H36" s="65">
        <f t="shared" si="7"/>
        <v>0</v>
      </c>
      <c r="I36" s="66">
        <f t="shared" si="7"/>
        <v>0</v>
      </c>
      <c r="J36" s="63">
        <f t="shared" si="7"/>
        <v>0</v>
      </c>
      <c r="K36" s="29" t="str">
        <f t="shared" si="3"/>
        <v> </v>
      </c>
    </row>
    <row r="37" spans="1:11" ht="16.5" customHeight="1">
      <c r="A37" s="42" t="s">
        <v>34</v>
      </c>
      <c r="B37" s="49"/>
      <c r="C37" s="35"/>
      <c r="D37" s="56"/>
      <c r="E37" s="68">
        <f aca="true" t="shared" si="8" ref="E37:E45">C37*D37</f>
        <v>0</v>
      </c>
      <c r="F37" s="69"/>
      <c r="G37" s="70"/>
      <c r="H37" s="70"/>
      <c r="I37" s="60"/>
      <c r="J37" s="68">
        <f>SUM(F37:I37)</f>
        <v>0</v>
      </c>
      <c r="K37" s="29" t="str">
        <f t="shared" si="3"/>
        <v> </v>
      </c>
    </row>
    <row r="38" spans="1:11" ht="12.75">
      <c r="A38" s="43" t="s">
        <v>35</v>
      </c>
      <c r="B38" s="50"/>
      <c r="C38" s="37"/>
      <c r="D38" s="57"/>
      <c r="E38" s="68">
        <f t="shared" si="8"/>
        <v>0</v>
      </c>
      <c r="F38" s="73"/>
      <c r="G38" s="74"/>
      <c r="H38" s="74"/>
      <c r="I38" s="57"/>
      <c r="J38" s="68">
        <f aca="true" t="shared" si="9" ref="J38:J45">SUM(F38:I38)</f>
        <v>0</v>
      </c>
      <c r="K38" s="29" t="str">
        <f t="shared" si="3"/>
        <v> </v>
      </c>
    </row>
    <row r="39" spans="1:11" ht="12.75">
      <c r="A39" s="55"/>
      <c r="B39" s="50"/>
      <c r="C39" s="37"/>
      <c r="D39" s="57"/>
      <c r="E39" s="68">
        <f t="shared" si="8"/>
        <v>0</v>
      </c>
      <c r="F39" s="73"/>
      <c r="G39" s="74"/>
      <c r="H39" s="74"/>
      <c r="I39" s="57"/>
      <c r="J39" s="68">
        <f t="shared" si="9"/>
        <v>0</v>
      </c>
      <c r="K39" s="29" t="str">
        <f t="shared" si="3"/>
        <v> </v>
      </c>
    </row>
    <row r="40" spans="1:11" ht="12.75">
      <c r="A40" s="43"/>
      <c r="B40" s="50"/>
      <c r="C40" s="37"/>
      <c r="D40" s="57"/>
      <c r="E40" s="68">
        <f t="shared" si="8"/>
        <v>0</v>
      </c>
      <c r="F40" s="73"/>
      <c r="G40" s="74"/>
      <c r="H40" s="74"/>
      <c r="I40" s="57"/>
      <c r="J40" s="68">
        <f t="shared" si="9"/>
        <v>0</v>
      </c>
      <c r="K40" s="29" t="str">
        <f t="shared" si="3"/>
        <v> </v>
      </c>
    </row>
    <row r="41" spans="1:11" ht="12.75">
      <c r="A41" s="43"/>
      <c r="B41" s="50"/>
      <c r="C41" s="37"/>
      <c r="D41" s="57"/>
      <c r="E41" s="68">
        <f t="shared" si="8"/>
        <v>0</v>
      </c>
      <c r="F41" s="73"/>
      <c r="G41" s="74"/>
      <c r="H41" s="74"/>
      <c r="I41" s="57"/>
      <c r="J41" s="68">
        <f t="shared" si="9"/>
        <v>0</v>
      </c>
      <c r="K41" s="29"/>
    </row>
    <row r="42" spans="1:11" ht="12.75">
      <c r="A42" s="43"/>
      <c r="B42" s="50"/>
      <c r="C42" s="37"/>
      <c r="D42" s="57"/>
      <c r="E42" s="68">
        <f t="shared" si="8"/>
        <v>0</v>
      </c>
      <c r="F42" s="73"/>
      <c r="G42" s="74"/>
      <c r="H42" s="74"/>
      <c r="I42" s="57"/>
      <c r="J42" s="68">
        <f t="shared" si="9"/>
        <v>0</v>
      </c>
      <c r="K42" s="29"/>
    </row>
    <row r="43" spans="1:11" ht="12.75">
      <c r="A43" s="43"/>
      <c r="B43" s="50"/>
      <c r="C43" s="37"/>
      <c r="D43" s="57"/>
      <c r="E43" s="68">
        <f t="shared" si="8"/>
        <v>0</v>
      </c>
      <c r="F43" s="73"/>
      <c r="G43" s="74"/>
      <c r="H43" s="74"/>
      <c r="I43" s="57"/>
      <c r="J43" s="68">
        <f t="shared" si="9"/>
        <v>0</v>
      </c>
      <c r="K43" s="29" t="str">
        <f t="shared" si="3"/>
        <v> </v>
      </c>
    </row>
    <row r="44" spans="1:11" ht="12.75">
      <c r="A44" s="43"/>
      <c r="B44" s="50"/>
      <c r="C44" s="37"/>
      <c r="D44" s="57"/>
      <c r="E44" s="68">
        <f t="shared" si="8"/>
        <v>0</v>
      </c>
      <c r="F44" s="73"/>
      <c r="G44" s="74"/>
      <c r="H44" s="74"/>
      <c r="I44" s="57"/>
      <c r="J44" s="68">
        <f t="shared" si="9"/>
        <v>0</v>
      </c>
      <c r="K44" s="29" t="str">
        <f t="shared" si="3"/>
        <v> </v>
      </c>
    </row>
    <row r="45" spans="1:11" ht="13.5" thickBot="1">
      <c r="A45" s="47"/>
      <c r="B45" s="54"/>
      <c r="C45" s="38"/>
      <c r="D45" s="61"/>
      <c r="E45" s="68">
        <f t="shared" si="8"/>
        <v>0</v>
      </c>
      <c r="F45" s="83"/>
      <c r="G45" s="84"/>
      <c r="H45" s="84"/>
      <c r="I45" s="62"/>
      <c r="J45" s="68">
        <f t="shared" si="9"/>
        <v>0</v>
      </c>
      <c r="K45" s="29" t="str">
        <f t="shared" si="3"/>
        <v> </v>
      </c>
    </row>
    <row r="46" spans="1:11" s="6" customFormat="1" ht="21.75" customHeight="1" thickBot="1">
      <c r="A46" s="141" t="s">
        <v>56</v>
      </c>
      <c r="B46" s="168"/>
      <c r="C46" s="168"/>
      <c r="D46" s="169"/>
      <c r="E46" s="63">
        <f aca="true" t="shared" si="10" ref="E46:J46">SUM(E47:E53)</f>
        <v>0</v>
      </c>
      <c r="F46" s="64">
        <f t="shared" si="10"/>
        <v>0</v>
      </c>
      <c r="G46" s="65">
        <f t="shared" si="10"/>
        <v>0</v>
      </c>
      <c r="H46" s="65">
        <f t="shared" si="10"/>
        <v>0</v>
      </c>
      <c r="I46" s="66">
        <f t="shared" si="10"/>
        <v>0</v>
      </c>
      <c r="J46" s="63">
        <f t="shared" si="10"/>
        <v>0</v>
      </c>
      <c r="K46" s="29" t="str">
        <f t="shared" si="3"/>
        <v> </v>
      </c>
    </row>
    <row r="47" spans="1:11" ht="12.75">
      <c r="A47" s="95" t="s">
        <v>36</v>
      </c>
      <c r="B47" s="49"/>
      <c r="C47" s="35"/>
      <c r="D47" s="56"/>
      <c r="E47" s="68">
        <f aca="true" t="shared" si="11" ref="E47:E53">C47*D47</f>
        <v>0</v>
      </c>
      <c r="F47" s="69"/>
      <c r="G47" s="70"/>
      <c r="H47" s="70"/>
      <c r="I47" s="60"/>
      <c r="J47" s="68">
        <f>SUM(F47:I47)</f>
        <v>0</v>
      </c>
      <c r="K47" s="29" t="str">
        <f t="shared" si="3"/>
        <v> </v>
      </c>
    </row>
    <row r="48" spans="1:11" ht="12.75">
      <c r="A48" s="43" t="s">
        <v>37</v>
      </c>
      <c r="B48" s="50"/>
      <c r="C48" s="37"/>
      <c r="D48" s="57"/>
      <c r="E48" s="68">
        <f t="shared" si="11"/>
        <v>0</v>
      </c>
      <c r="F48" s="73"/>
      <c r="G48" s="74"/>
      <c r="H48" s="74"/>
      <c r="I48" s="57"/>
      <c r="J48" s="68">
        <f aca="true" t="shared" si="12" ref="J48:J53">SUM(F48:I48)</f>
        <v>0</v>
      </c>
      <c r="K48" s="29" t="str">
        <f t="shared" si="3"/>
        <v> </v>
      </c>
    </row>
    <row r="49" spans="1:11" ht="12.75">
      <c r="A49" s="43"/>
      <c r="B49" s="50"/>
      <c r="C49" s="37"/>
      <c r="D49" s="57"/>
      <c r="E49" s="68">
        <f t="shared" si="11"/>
        <v>0</v>
      </c>
      <c r="F49" s="73"/>
      <c r="G49" s="74"/>
      <c r="H49" s="74"/>
      <c r="I49" s="57"/>
      <c r="J49" s="68">
        <f t="shared" si="12"/>
        <v>0</v>
      </c>
      <c r="K49" s="29" t="str">
        <f t="shared" si="3"/>
        <v> </v>
      </c>
    </row>
    <row r="50" spans="1:11" ht="12.75">
      <c r="A50" s="43"/>
      <c r="B50" s="50"/>
      <c r="C50" s="37"/>
      <c r="D50" s="57"/>
      <c r="E50" s="68">
        <f t="shared" si="11"/>
        <v>0</v>
      </c>
      <c r="F50" s="73"/>
      <c r="G50" s="74"/>
      <c r="H50" s="74"/>
      <c r="I50" s="57"/>
      <c r="J50" s="68">
        <f t="shared" si="12"/>
        <v>0</v>
      </c>
      <c r="K50" s="29" t="str">
        <f t="shared" si="3"/>
        <v> </v>
      </c>
    </row>
    <row r="51" spans="1:11" ht="12.75">
      <c r="A51" s="43"/>
      <c r="B51" s="50"/>
      <c r="C51" s="37"/>
      <c r="D51" s="57"/>
      <c r="E51" s="68">
        <f t="shared" si="11"/>
        <v>0</v>
      </c>
      <c r="F51" s="73"/>
      <c r="G51" s="74"/>
      <c r="H51" s="74"/>
      <c r="I51" s="57"/>
      <c r="J51" s="68">
        <f t="shared" si="12"/>
        <v>0</v>
      </c>
      <c r="K51" s="29" t="str">
        <f t="shared" si="3"/>
        <v> </v>
      </c>
    </row>
    <row r="52" spans="1:11" ht="12.75">
      <c r="A52" s="43"/>
      <c r="B52" s="50"/>
      <c r="C52" s="37"/>
      <c r="D52" s="57"/>
      <c r="E52" s="68">
        <f t="shared" si="11"/>
        <v>0</v>
      </c>
      <c r="F52" s="73"/>
      <c r="G52" s="74"/>
      <c r="H52" s="74"/>
      <c r="I52" s="57"/>
      <c r="J52" s="68">
        <f t="shared" si="12"/>
        <v>0</v>
      </c>
      <c r="K52" s="29" t="str">
        <f t="shared" si="3"/>
        <v> </v>
      </c>
    </row>
    <row r="53" spans="1:11" ht="13.5" thickBot="1">
      <c r="A53" s="47"/>
      <c r="B53" s="54"/>
      <c r="C53" s="38"/>
      <c r="D53" s="61"/>
      <c r="E53" s="68">
        <f t="shared" si="11"/>
        <v>0</v>
      </c>
      <c r="F53" s="83"/>
      <c r="G53" s="84"/>
      <c r="H53" s="84"/>
      <c r="I53" s="62"/>
      <c r="J53" s="68">
        <f t="shared" si="12"/>
        <v>0</v>
      </c>
      <c r="K53" s="29" t="str">
        <f t="shared" si="3"/>
        <v> </v>
      </c>
    </row>
    <row r="54" spans="1:12" s="6" customFormat="1" ht="24.75" customHeight="1" thickBot="1">
      <c r="A54" s="141" t="s">
        <v>57</v>
      </c>
      <c r="B54" s="168"/>
      <c r="C54" s="168"/>
      <c r="D54" s="169"/>
      <c r="E54" s="63">
        <f aca="true" t="shared" si="13" ref="E54:J54">SUM(E55:E61)</f>
        <v>0</v>
      </c>
      <c r="F54" s="64">
        <f t="shared" si="13"/>
        <v>0</v>
      </c>
      <c r="G54" s="65">
        <f t="shared" si="13"/>
        <v>0</v>
      </c>
      <c r="H54" s="65">
        <f t="shared" si="13"/>
        <v>0</v>
      </c>
      <c r="I54" s="66">
        <f t="shared" si="13"/>
        <v>0</v>
      </c>
      <c r="J54" s="63">
        <f t="shared" si="13"/>
        <v>0</v>
      </c>
      <c r="K54" s="29" t="str">
        <f t="shared" si="3"/>
        <v> </v>
      </c>
      <c r="L54" s="8"/>
    </row>
    <row r="55" spans="1:11" ht="12.75">
      <c r="A55" s="42" t="s">
        <v>24</v>
      </c>
      <c r="B55" s="49"/>
      <c r="C55" s="35"/>
      <c r="D55" s="56"/>
      <c r="E55" s="68">
        <f aca="true" t="shared" si="14" ref="E55:E61">C55*D55</f>
        <v>0</v>
      </c>
      <c r="F55" s="88"/>
      <c r="G55" s="89"/>
      <c r="H55" s="94" t="s">
        <v>12</v>
      </c>
      <c r="I55" s="56"/>
      <c r="J55" s="68">
        <f aca="true" t="shared" si="15" ref="J55:J61">SUM(F55:I55)</f>
        <v>0</v>
      </c>
      <c r="K55" s="29" t="str">
        <f t="shared" si="3"/>
        <v> </v>
      </c>
    </row>
    <row r="56" spans="1:11" ht="12.75">
      <c r="A56" s="43" t="s">
        <v>58</v>
      </c>
      <c r="B56" s="50"/>
      <c r="C56" s="37"/>
      <c r="D56" s="57"/>
      <c r="E56" s="68">
        <f t="shared" si="14"/>
        <v>0</v>
      </c>
      <c r="F56" s="73"/>
      <c r="G56" s="74"/>
      <c r="H56" s="75" t="s">
        <v>12</v>
      </c>
      <c r="I56" s="57"/>
      <c r="J56" s="68">
        <f t="shared" si="15"/>
        <v>0</v>
      </c>
      <c r="K56" s="29" t="str">
        <f t="shared" si="3"/>
        <v> </v>
      </c>
    </row>
    <row r="57" spans="1:11" ht="12.75">
      <c r="A57" s="43"/>
      <c r="B57" s="50"/>
      <c r="C57" s="37"/>
      <c r="D57" s="57"/>
      <c r="E57" s="68">
        <f t="shared" si="14"/>
        <v>0</v>
      </c>
      <c r="F57" s="73"/>
      <c r="G57" s="74"/>
      <c r="H57" s="75" t="s">
        <v>12</v>
      </c>
      <c r="I57" s="57"/>
      <c r="J57" s="68">
        <f t="shared" si="15"/>
        <v>0</v>
      </c>
      <c r="K57" s="29"/>
    </row>
    <row r="58" spans="1:11" ht="12.75">
      <c r="A58" s="43"/>
      <c r="B58" s="50"/>
      <c r="C58" s="37"/>
      <c r="D58" s="57"/>
      <c r="E58" s="68">
        <f t="shared" si="14"/>
        <v>0</v>
      </c>
      <c r="F58" s="73"/>
      <c r="G58" s="74"/>
      <c r="H58" s="75" t="s">
        <v>12</v>
      </c>
      <c r="I58" s="57"/>
      <c r="J58" s="68">
        <f t="shared" si="15"/>
        <v>0</v>
      </c>
      <c r="K58" s="29"/>
    </row>
    <row r="59" spans="1:11" ht="12.75">
      <c r="A59" s="43"/>
      <c r="B59" s="50"/>
      <c r="C59" s="37"/>
      <c r="D59" s="57"/>
      <c r="E59" s="68">
        <f t="shared" si="14"/>
        <v>0</v>
      </c>
      <c r="F59" s="73"/>
      <c r="G59" s="74"/>
      <c r="H59" s="75" t="s">
        <v>12</v>
      </c>
      <c r="I59" s="57"/>
      <c r="J59" s="68">
        <f t="shared" si="15"/>
        <v>0</v>
      </c>
      <c r="K59" s="29" t="str">
        <f t="shared" si="3"/>
        <v> </v>
      </c>
    </row>
    <row r="60" spans="1:11" ht="12.75">
      <c r="A60" s="43"/>
      <c r="B60" s="50"/>
      <c r="C60" s="37"/>
      <c r="D60" s="57"/>
      <c r="E60" s="68">
        <f t="shared" si="14"/>
        <v>0</v>
      </c>
      <c r="F60" s="73"/>
      <c r="G60" s="74"/>
      <c r="H60" s="75" t="s">
        <v>12</v>
      </c>
      <c r="I60" s="57"/>
      <c r="J60" s="68">
        <f t="shared" si="15"/>
        <v>0</v>
      </c>
      <c r="K60" s="29" t="str">
        <f t="shared" si="3"/>
        <v> </v>
      </c>
    </row>
    <row r="61" spans="1:11" ht="13.5" thickBot="1">
      <c r="A61" s="47"/>
      <c r="B61" s="54"/>
      <c r="C61" s="38"/>
      <c r="D61" s="61"/>
      <c r="E61" s="68">
        <f t="shared" si="14"/>
        <v>0</v>
      </c>
      <c r="F61" s="86"/>
      <c r="G61" s="87"/>
      <c r="H61" s="93" t="s">
        <v>12</v>
      </c>
      <c r="I61" s="61"/>
      <c r="J61" s="68">
        <f t="shared" si="15"/>
        <v>0</v>
      </c>
      <c r="K61" s="29" t="str">
        <f t="shared" si="3"/>
        <v> </v>
      </c>
    </row>
    <row r="62" spans="1:11" s="6" customFormat="1" ht="25.5" customHeight="1" thickBot="1">
      <c r="A62" s="141" t="s">
        <v>59</v>
      </c>
      <c r="B62" s="168"/>
      <c r="C62" s="168"/>
      <c r="D62" s="169"/>
      <c r="E62" s="63">
        <f aca="true" t="shared" si="16" ref="E62:J62">SUM(E63:E67)</f>
        <v>0</v>
      </c>
      <c r="F62" s="64">
        <f t="shared" si="16"/>
        <v>0</v>
      </c>
      <c r="G62" s="65">
        <f t="shared" si="16"/>
        <v>0</v>
      </c>
      <c r="H62" s="65">
        <f>SUM(H63:H67)</f>
        <v>0</v>
      </c>
      <c r="I62" s="66">
        <f t="shared" si="16"/>
        <v>0</v>
      </c>
      <c r="J62" s="63">
        <f t="shared" si="16"/>
        <v>0</v>
      </c>
      <c r="K62" s="29" t="str">
        <f t="shared" si="3"/>
        <v> </v>
      </c>
    </row>
    <row r="63" spans="1:11" ht="14.25" customHeight="1">
      <c r="A63" s="42" t="s">
        <v>38</v>
      </c>
      <c r="B63" s="49"/>
      <c r="C63" s="35"/>
      <c r="D63" s="56"/>
      <c r="E63" s="68">
        <f>C63*D63</f>
        <v>0</v>
      </c>
      <c r="F63" s="88"/>
      <c r="G63" s="89"/>
      <c r="H63" s="94" t="s">
        <v>12</v>
      </c>
      <c r="I63" s="56"/>
      <c r="J63" s="68">
        <f>SUM(F63:I63)</f>
        <v>0</v>
      </c>
      <c r="K63" s="29" t="str">
        <f t="shared" si="3"/>
        <v> </v>
      </c>
    </row>
    <row r="64" spans="1:11" ht="12.75">
      <c r="A64" s="43" t="s">
        <v>60</v>
      </c>
      <c r="B64" s="50"/>
      <c r="C64" s="37"/>
      <c r="D64" s="57"/>
      <c r="E64" s="68">
        <f>C64*D64</f>
        <v>0</v>
      </c>
      <c r="F64" s="73"/>
      <c r="G64" s="74"/>
      <c r="H64" s="75" t="s">
        <v>12</v>
      </c>
      <c r="I64" s="57"/>
      <c r="J64" s="68">
        <f>SUM(F64:I64)</f>
        <v>0</v>
      </c>
      <c r="K64" s="29" t="str">
        <f>IF(E64=J64," ","Eelarve ja fin.allikad pole omavahel tasakaalus")</f>
        <v> </v>
      </c>
    </row>
    <row r="65" spans="1:11" ht="12.75">
      <c r="A65" s="43"/>
      <c r="B65" s="50"/>
      <c r="C65" s="37"/>
      <c r="D65" s="57"/>
      <c r="E65" s="68">
        <f>C65*D65</f>
        <v>0</v>
      </c>
      <c r="F65" s="73"/>
      <c r="G65" s="74"/>
      <c r="H65" s="75" t="s">
        <v>12</v>
      </c>
      <c r="I65" s="57"/>
      <c r="J65" s="68">
        <f>SUM(F65:I65)</f>
        <v>0</v>
      </c>
      <c r="K65" s="29" t="str">
        <f>IF(E65=J65," ","Eelarve ja fin.allikad pole omavahel tasakaalus")</f>
        <v> </v>
      </c>
    </row>
    <row r="66" spans="1:11" ht="12.75">
      <c r="A66" s="48"/>
      <c r="B66" s="50"/>
      <c r="C66" s="37"/>
      <c r="D66" s="57"/>
      <c r="E66" s="68">
        <f>C66*D66</f>
        <v>0</v>
      </c>
      <c r="F66" s="73"/>
      <c r="G66" s="74"/>
      <c r="H66" s="75" t="s">
        <v>12</v>
      </c>
      <c r="I66" s="57"/>
      <c r="J66" s="68">
        <f>SUM(F66:I66)</f>
        <v>0</v>
      </c>
      <c r="K66" s="29" t="str">
        <f>IF(E66=J66," ","Eelarve ja fin.allikad pole omavahel tasakaalus")</f>
        <v> </v>
      </c>
    </row>
    <row r="67" spans="1:11" ht="13.5" thickBot="1">
      <c r="A67" s="47"/>
      <c r="B67" s="54"/>
      <c r="C67" s="38"/>
      <c r="D67" s="61"/>
      <c r="E67" s="85">
        <f>C67*D67</f>
        <v>0</v>
      </c>
      <c r="F67" s="86"/>
      <c r="G67" s="87"/>
      <c r="H67" s="93" t="s">
        <v>12</v>
      </c>
      <c r="I67" s="61"/>
      <c r="J67" s="68">
        <f>SUM(F67:I67)</f>
        <v>0</v>
      </c>
      <c r="K67" s="29" t="str">
        <f>IF(E67=J67," ","Eelarve ja fin.allikad pole omavahel tasakaalus")</f>
        <v> </v>
      </c>
    </row>
    <row r="68" spans="1:11" s="2" customFormat="1" ht="39" customHeight="1" thickBot="1">
      <c r="A68" s="170" t="s">
        <v>39</v>
      </c>
      <c r="B68" s="168"/>
      <c r="C68" s="168"/>
      <c r="D68" s="169"/>
      <c r="E68" s="90">
        <f aca="true" t="shared" si="17" ref="E68:J68">E62+E54+E46+E36+E25+E14</f>
        <v>0</v>
      </c>
      <c r="F68" s="91">
        <f t="shared" si="17"/>
        <v>0</v>
      </c>
      <c r="G68" s="91">
        <f t="shared" si="17"/>
        <v>0</v>
      </c>
      <c r="H68" s="91">
        <f t="shared" si="17"/>
        <v>0</v>
      </c>
      <c r="I68" s="91">
        <f t="shared" si="17"/>
        <v>0</v>
      </c>
      <c r="J68" s="91">
        <f t="shared" si="17"/>
        <v>0</v>
      </c>
      <c r="K68" s="29" t="str">
        <f>IF(E68=J68," ","Eelarve ja fin.allikad pole omavahel tasakaalus")</f>
        <v> </v>
      </c>
    </row>
    <row r="69" spans="1:11" s="2" customFormat="1" ht="24" customHeight="1">
      <c r="A69" s="166" t="s">
        <v>40</v>
      </c>
      <c r="B69" s="167"/>
      <c r="C69" s="167"/>
      <c r="D69" s="167"/>
      <c r="E69" s="22"/>
      <c r="F69" s="20" t="e">
        <f>F68/E68</f>
        <v>#DIV/0!</v>
      </c>
      <c r="G69" s="163"/>
      <c r="H69" s="164"/>
      <c r="I69" s="164"/>
      <c r="J69" s="165"/>
      <c r="K69" s="29"/>
    </row>
    <row r="70" spans="1:11" s="2" customFormat="1" ht="24.75" customHeight="1">
      <c r="A70" s="173" t="s">
        <v>41</v>
      </c>
      <c r="B70" s="174"/>
      <c r="C70" s="174"/>
      <c r="D70" s="174"/>
      <c r="E70" s="100"/>
      <c r="F70" s="102"/>
      <c r="G70" s="177">
        <f>SUM(G68:I68)</f>
        <v>0</v>
      </c>
      <c r="H70" s="178"/>
      <c r="I70" s="178"/>
      <c r="J70" s="23"/>
      <c r="K70" s="29"/>
    </row>
    <row r="71" spans="1:11" s="2" customFormat="1" ht="27" customHeight="1">
      <c r="A71" s="173" t="s">
        <v>18</v>
      </c>
      <c r="B71" s="174"/>
      <c r="C71" s="174"/>
      <c r="D71" s="174"/>
      <c r="E71" s="100"/>
      <c r="F71" s="102"/>
      <c r="G71" s="21" t="e">
        <f>G68/G70</f>
        <v>#DIV/0!</v>
      </c>
      <c r="H71" s="21" t="e">
        <f>H68/G70</f>
        <v>#DIV/0!</v>
      </c>
      <c r="I71" s="21" t="e">
        <f>I68/G70</f>
        <v>#DIV/0!</v>
      </c>
      <c r="J71" s="23"/>
      <c r="K71" s="29"/>
    </row>
    <row r="72" spans="1:11" s="2" customFormat="1" ht="27" customHeight="1" hidden="1">
      <c r="A72" s="138" t="s">
        <v>42</v>
      </c>
      <c r="B72" s="139"/>
      <c r="C72" s="139"/>
      <c r="D72" s="140"/>
      <c r="E72" s="100"/>
      <c r="F72" s="101"/>
      <c r="G72" s="102"/>
      <c r="H72" s="106">
        <f>H68+I68</f>
        <v>0</v>
      </c>
      <c r="I72" s="106"/>
      <c r="J72" s="23"/>
      <c r="K72" s="29"/>
    </row>
    <row r="73" spans="1:11" s="2" customFormat="1" ht="27" customHeight="1" hidden="1">
      <c r="A73" s="97" t="s">
        <v>43</v>
      </c>
      <c r="B73" s="98"/>
      <c r="C73" s="98"/>
      <c r="D73" s="99"/>
      <c r="E73" s="103"/>
      <c r="F73" s="104"/>
      <c r="G73" s="105"/>
      <c r="H73" s="175" t="e">
        <f>H72/G70</f>
        <v>#DIV/0!</v>
      </c>
      <c r="I73" s="176"/>
      <c r="J73" s="23"/>
      <c r="K73" s="29"/>
    </row>
    <row r="74" spans="1:11" s="2" customFormat="1" ht="24" customHeight="1" thickBot="1">
      <c r="A74" s="136" t="s">
        <v>19</v>
      </c>
      <c r="B74" s="137"/>
      <c r="C74" s="137"/>
      <c r="D74" s="137"/>
      <c r="E74" s="24">
        <v>1</v>
      </c>
      <c r="F74" s="25" t="e">
        <f>F68/E68</f>
        <v>#DIV/0!</v>
      </c>
      <c r="G74" s="25" t="e">
        <f>G68/E68</f>
        <v>#DIV/0!</v>
      </c>
      <c r="H74" s="25" t="e">
        <f>H68/E68</f>
        <v>#DIV/0!</v>
      </c>
      <c r="I74" s="25" t="e">
        <f>I68/E68</f>
        <v>#DIV/0!</v>
      </c>
      <c r="J74" s="26" t="e">
        <f>J68/E68</f>
        <v>#DIV/0!</v>
      </c>
      <c r="K74" s="30"/>
    </row>
    <row r="75" spans="2:10" ht="21" customHeight="1">
      <c r="B75" s="4"/>
      <c r="C75" s="4"/>
      <c r="D75" s="4"/>
      <c r="E75" s="9"/>
      <c r="F75" s="9"/>
      <c r="G75" s="9"/>
      <c r="H75" s="135" t="e">
        <f>(H68+I68)/E68</f>
        <v>#DIV/0!</v>
      </c>
      <c r="I75" s="135"/>
      <c r="J75" s="10"/>
    </row>
    <row r="76" spans="2:11" s="31" customFormat="1" ht="12.75">
      <c r="B76" s="32"/>
      <c r="C76" s="32"/>
      <c r="D76" s="32"/>
      <c r="E76" s="32"/>
      <c r="F76" s="32"/>
      <c r="G76" s="32"/>
      <c r="H76" s="32"/>
      <c r="I76" s="32"/>
      <c r="K76" s="27"/>
    </row>
    <row r="77" spans="1:11" s="31" customFormat="1" ht="12.75">
      <c r="A77" s="172" t="s">
        <v>17</v>
      </c>
      <c r="B77" s="172"/>
      <c r="C77" s="172"/>
      <c r="D77" s="172"/>
      <c r="E77" s="32"/>
      <c r="F77" s="32"/>
      <c r="G77" s="32"/>
      <c r="H77" s="32"/>
      <c r="I77" s="32"/>
      <c r="K77" s="27"/>
    </row>
    <row r="78" spans="1:11" s="31" customFormat="1" ht="15.75" customHeight="1">
      <c r="A78" s="96" t="s">
        <v>10</v>
      </c>
      <c r="B78" s="96"/>
      <c r="C78" s="96"/>
      <c r="D78" s="96"/>
      <c r="E78" s="33" t="str">
        <f>IF(E68=J68,"JAH"," ")</f>
        <v>JAH</v>
      </c>
      <c r="F78" s="121" t="str">
        <f>IF(E68=J68," ","EI")</f>
        <v> </v>
      </c>
      <c r="G78" s="121"/>
      <c r="H78" s="121"/>
      <c r="I78" s="121"/>
      <c r="J78" s="121"/>
      <c r="K78" s="27"/>
    </row>
    <row r="79" spans="1:11" s="31" customFormat="1" ht="15.75" customHeight="1">
      <c r="A79" s="96" t="s">
        <v>11</v>
      </c>
      <c r="B79" s="96"/>
      <c r="C79" s="96"/>
      <c r="D79" s="96"/>
      <c r="E79" s="33" t="e">
        <f>IF(F74&lt;=90%,"JAH"," ")</f>
        <v>#DIV/0!</v>
      </c>
      <c r="F79" s="171" t="e">
        <f>IF(F74&gt;90%,"EI,  KÜSK toetus on suurem kui 90% projekti eelarvest"," ")</f>
        <v>#DIV/0!</v>
      </c>
      <c r="G79" s="171"/>
      <c r="H79" s="171"/>
      <c r="I79" s="171"/>
      <c r="J79" s="171"/>
      <c r="K79" s="27"/>
    </row>
    <row r="80" spans="1:11" s="31" customFormat="1" ht="15.75" customHeight="1">
      <c r="A80" s="96" t="s">
        <v>25</v>
      </c>
      <c r="B80" s="96"/>
      <c r="C80" s="96"/>
      <c r="D80" s="96"/>
      <c r="E80" s="33" t="e">
        <f>IF(G74&gt;=5%,"JAH","")</f>
        <v>#DIV/0!</v>
      </c>
      <c r="F80" s="108" t="e">
        <f>IF(G74&gt;=5%," ","EI, rahaline osa on alla 5% projekti eelarvest")</f>
        <v>#DIV/0!</v>
      </c>
      <c r="G80" s="108"/>
      <c r="H80" s="108"/>
      <c r="I80" s="108"/>
      <c r="J80" s="108"/>
      <c r="K80" s="27"/>
    </row>
    <row r="81" spans="1:11" s="31" customFormat="1" ht="15.75" customHeight="1">
      <c r="A81" s="107" t="s">
        <v>49</v>
      </c>
      <c r="B81" s="107"/>
      <c r="C81" s="107"/>
      <c r="D81" s="107"/>
      <c r="E81" s="33" t="e">
        <f>IF(H75&lt;=5%,"JAH"," ")</f>
        <v>#DIV/0!</v>
      </c>
      <c r="F81" s="108" t="e">
        <f>IF(H75&lt;=5%," ","EI, mitterahaline osa on üle 5% projekti eelarvest")</f>
        <v>#DIV/0!</v>
      </c>
      <c r="G81" s="108"/>
      <c r="H81" s="108"/>
      <c r="I81" s="108"/>
      <c r="J81" s="108"/>
      <c r="K81" s="27"/>
    </row>
    <row r="82" spans="1:11" s="31" customFormat="1" ht="15.75" customHeight="1">
      <c r="A82" s="116" t="s">
        <v>47</v>
      </c>
      <c r="B82" s="96"/>
      <c r="C82" s="96"/>
      <c r="D82" s="96"/>
      <c r="E82" s="33" t="str">
        <f>IF((F68&lt;=B83),"JAH"," ")</f>
        <v>JAH</v>
      </c>
      <c r="F82" s="121" t="str">
        <f>IF(OR(F68&gt;B83),"EI, toetuse summa ei vasta tingimustele"," ")</f>
        <v> </v>
      </c>
      <c r="G82" s="121"/>
      <c r="H82" s="121"/>
      <c r="I82" s="121"/>
      <c r="J82" s="121"/>
      <c r="K82" s="27"/>
    </row>
    <row r="83" spans="1:11" s="31" customFormat="1" ht="12.75">
      <c r="A83" s="34" t="s">
        <v>9</v>
      </c>
      <c r="B83" s="115">
        <v>3500</v>
      </c>
      <c r="C83" s="115"/>
      <c r="D83" s="115"/>
      <c r="E83" s="32"/>
      <c r="F83" s="32"/>
      <c r="G83" s="32"/>
      <c r="H83" s="32"/>
      <c r="I83" s="32"/>
      <c r="K83" s="27"/>
    </row>
    <row r="84" spans="2:11" s="31" customFormat="1" ht="12.75">
      <c r="B84" s="32"/>
      <c r="C84" s="32"/>
      <c r="D84" s="32"/>
      <c r="E84" s="32"/>
      <c r="F84" s="32"/>
      <c r="G84" s="32"/>
      <c r="H84" s="32"/>
      <c r="I84" s="32"/>
      <c r="K84" s="27"/>
    </row>
  </sheetData>
  <sheetProtection password="CA1D" sheet="1"/>
  <mergeCells count="54">
    <mergeCell ref="A71:D71"/>
    <mergeCell ref="A25:D25"/>
    <mergeCell ref="F79:J79"/>
    <mergeCell ref="F78:J78"/>
    <mergeCell ref="A77:D77"/>
    <mergeCell ref="A78:D78"/>
    <mergeCell ref="A70:D70"/>
    <mergeCell ref="H73:I73"/>
    <mergeCell ref="E70:F70"/>
    <mergeCell ref="E71:F71"/>
    <mergeCell ref="G70:I70"/>
    <mergeCell ref="J10:J12"/>
    <mergeCell ref="F9:J9"/>
    <mergeCell ref="B7:D7"/>
    <mergeCell ref="G69:J69"/>
    <mergeCell ref="C10:C12"/>
    <mergeCell ref="D10:D12"/>
    <mergeCell ref="A69:D69"/>
    <mergeCell ref="A46:D46"/>
    <mergeCell ref="A54:D54"/>
    <mergeCell ref="A62:D62"/>
    <mergeCell ref="A1:J1"/>
    <mergeCell ref="B4:J4"/>
    <mergeCell ref="B5:J5"/>
    <mergeCell ref="B6:D6"/>
    <mergeCell ref="A3:J3"/>
    <mergeCell ref="A2:J2"/>
    <mergeCell ref="G11:G12"/>
    <mergeCell ref="F82:J82"/>
    <mergeCell ref="F80:J80"/>
    <mergeCell ref="E6:J7"/>
    <mergeCell ref="A9:E9"/>
    <mergeCell ref="G10:I10"/>
    <mergeCell ref="H11:I11"/>
    <mergeCell ref="F10:F12"/>
    <mergeCell ref="H75:I75"/>
    <mergeCell ref="A74:D74"/>
    <mergeCell ref="A10:A12"/>
    <mergeCell ref="B10:B12"/>
    <mergeCell ref="B83:D83"/>
    <mergeCell ref="A79:D79"/>
    <mergeCell ref="A82:D82"/>
    <mergeCell ref="E10:E12"/>
    <mergeCell ref="A72:D72"/>
    <mergeCell ref="A36:D36"/>
    <mergeCell ref="A68:D68"/>
    <mergeCell ref="A14:D14"/>
    <mergeCell ref="A80:D80"/>
    <mergeCell ref="A73:D73"/>
    <mergeCell ref="E72:G72"/>
    <mergeCell ref="E73:G73"/>
    <mergeCell ref="H72:I72"/>
    <mergeCell ref="A81:D81"/>
    <mergeCell ref="F81:J81"/>
  </mergeCells>
  <printOptions/>
  <pageMargins left="0.7480314960629921" right="0.15748031496062992" top="0.7874015748031497" bottom="0.7874015748031497" header="0.5118110236220472" footer="0.31496062992125984"/>
  <pageSetup horizontalDpi="600" verticalDpi="600" orientation="portrait" paperSize="9" scale="75" r:id="rId3"/>
  <headerFooter alignWithMargins="0">
    <oddFooter>&amp;L........................................
Taotleja allkirjaõigusliku esindaja allkiri</oddFooter>
  </headerFooter>
  <rowBreaks count="1" manualBreakCount="1">
    <brk id="45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ÜL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 Laius</dc:creator>
  <cp:keywords/>
  <dc:description/>
  <cp:lastModifiedBy>Sirle</cp:lastModifiedBy>
  <cp:lastPrinted>2011-07-19T10:12:21Z</cp:lastPrinted>
  <dcterms:created xsi:type="dcterms:W3CDTF">2008-04-13T08:03:52Z</dcterms:created>
  <dcterms:modified xsi:type="dcterms:W3CDTF">2011-07-19T10:12:40Z</dcterms:modified>
  <cp:category/>
  <cp:version/>
  <cp:contentType/>
  <cp:contentStatus/>
</cp:coreProperties>
</file>