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ede 1" sheetId="1" r:id="rId1"/>
  </sheets>
  <definedNames>
    <definedName name="_xlnm.Print_Area" localSheetId="0">'Meede 1'!$A$1:$I$47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7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32" authorId="2">
      <text>
        <r>
          <rPr>
            <sz val="9"/>
            <rFont val="Tahoma"/>
            <family val="2"/>
          </rPr>
          <t>1) projekti elluviimise otsesed kulud, mis ei ole arvestatud eelarve ridadel 1-3 
2) siin ei kajastata ühingu üldkulusid
3) üle 600 € maksvate tööde,teenuste ja vara soetuse puhul on vaja küsida vähemalt 2 hinnapäringut  (võetud hinnapäringute ülevaade esitatakse Meede 1 taotlusvormi punktis 7)</t>
        </r>
      </text>
    </comment>
    <comment ref="I25" authorId="2">
      <text>
        <r>
          <rPr>
            <sz val="9"/>
            <rFont val="Tahoma"/>
            <family val="2"/>
          </rPr>
          <t>1) siin kajastage teistelt juriidilistelt isikutelt  ja FIE-delt ostetud teenused ja tööd; 
2) üle 600 € maksvate tööde,teenuste ja vara soetuse puhul on vaja küsida vähemalt 2 hinnapäringut  (võetud hinnapäringute ülevaade esitatakse Meede 1 taotlusvormi punktis 7);
3) siin ei kajastata konkreetse ürituse või ürituste kogumi korraldamisega seotud otseseid kulusid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9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<sst xmlns="http://schemas.openxmlformats.org/spreadsheetml/2006/main" count="61" uniqueCount="51">
  <si>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</si>
  <si>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</si>
  <si>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</si>
  <si>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</si>
  <si>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</si>
  <si>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</si>
  <si>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</si>
  <si>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</si>
  <si>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</si>
  <si>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</si>
  <si>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</si>
  <si>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</si>
  <si>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</si>
  <si>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</si>
  <si>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</si>
  <si>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</si>
  <si>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</si>
  <si>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</si>
  <si>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</si>
  <si>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</si>
  <si>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</si>
  <si>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</si>
  <si>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</si>
  <si>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</si>
  <si>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</si>
  <si>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</si>
  <si>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</si>
  <si>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</si>
  <si>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</si>
  <si>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</si>
  <si>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</si>
  <si>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</si>
  <si>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</si>
  <si>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</si>
  <si>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</si>
  <si>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</si>
  <si>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</si>
  <si>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</si>
  <si>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</si>
  <si>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</si>
  <si>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r>
      <t xml:space="preserve">5. Üldkulud </t>
    </r>
    <r>
      <rPr>
        <sz val="10"/>
        <color indexed="12"/>
        <rFont val="Arial"/>
        <family val="2"/>
      </rPr>
      <t>(kuni 10% KOP toetuse kogusummast)</t>
    </r>
  </si>
  <si>
    <t>1.3.</t>
  </si>
  <si>
    <t>1.4.</t>
  </si>
  <si>
    <t>1.6. Sotsiaalmaks 33%</t>
  </si>
  <si>
    <t>2. Projekti ürituste elluviimiseks ostetud teenuste ja toodete kulud</t>
  </si>
  <si>
    <t>3. Projekti tegevuste elluviimiseks ostetud teenuste ja toodete kulud, s.h.  info ja teavitustegevusega seotud kulud</t>
  </si>
  <si>
    <t>1.5. Töötuskindlustusmakse 0,8%</t>
  </si>
  <si>
    <t>4. Projekti elluviimiseks vajalike vahendite ja materjali soetamise kulud</t>
  </si>
  <si>
    <t>KOP 2016 meede 1:  KOGUKONNA ARENG</t>
  </si>
  <si>
    <t>Esitage kõikide kulude kohta täpne kalkulatsioon ning vajalikkuse põhjendus. Kui on teada tööde ja/või teenuste pakkuja, tooge ta ka nimeliselt kindlasti välja. 
NB! TÄITMISEKS KOHUSTUSLIK</t>
  </si>
  <si>
    <t>2016.a kevadise taotlusvooru abikõlblikkuse periood on 01.04.2016-01.02.2017
2016.a sügisese taotlusvooru abikõlblikkuse periood on 01.10.2016-01.08.2017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</si>
</sst>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1" xfId="55" applyNumberFormat="1" applyFont="1" applyFill="1" applyBorder="1" applyAlignment="1">
      <alignment horizontal="center" vertical="center" shrinkToFit="1"/>
      <protection/>
    </xf>
    <xf numFmtId="173" fontId="7" fillId="33" borderId="12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173" fontId="2" fillId="0" borderId="15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7" xfId="55" applyNumberFormat="1" applyBorder="1" applyAlignment="1" applyProtection="1">
      <alignment horizontal="center" shrinkToFit="1"/>
      <protection locked="0"/>
    </xf>
    <xf numFmtId="173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72" fontId="2" fillId="0" borderId="20" xfId="55" applyNumberFormat="1" applyBorder="1" applyAlignment="1" applyProtection="1">
      <alignment horizontal="center" shrinkToFit="1"/>
      <protection locked="0"/>
    </xf>
    <xf numFmtId="173" fontId="2" fillId="0" borderId="21" xfId="55" applyNumberFormat="1" applyBorder="1" applyAlignment="1" applyProtection="1">
      <alignment horizontal="center" shrinkToFit="1"/>
      <protection locked="0"/>
    </xf>
    <xf numFmtId="173" fontId="2" fillId="0" borderId="19" xfId="55" applyNumberFormat="1" applyBorder="1" applyAlignment="1" applyProtection="1">
      <alignment horizontal="center" shrinkToFit="1"/>
      <protection locked="0"/>
    </xf>
    <xf numFmtId="173" fontId="2" fillId="0" borderId="20" xfId="55" applyNumberFormat="1" applyBorder="1" applyAlignment="1" applyProtection="1">
      <alignment horizontal="center" shrinkToFit="1"/>
      <protection locked="0"/>
    </xf>
    <xf numFmtId="0" fontId="8" fillId="0" borderId="20" xfId="55" applyFont="1" applyBorder="1" applyAlignment="1">
      <alignment horizontal="center" shrinkToFit="1"/>
      <protection/>
    </xf>
    <xf numFmtId="172" fontId="2" fillId="0" borderId="20" xfId="55" applyNumberFormat="1" applyBorder="1" applyAlignment="1">
      <alignment horizontal="center" shrinkToFit="1"/>
      <protection/>
    </xf>
    <xf numFmtId="173" fontId="2" fillId="0" borderId="21" xfId="55" applyNumberFormat="1" applyBorder="1" applyAlignment="1">
      <alignment horizontal="center" shrinkToFit="1"/>
      <protection/>
    </xf>
    <xf numFmtId="173" fontId="2" fillId="0" borderId="22" xfId="55" applyNumberFormat="1" applyBorder="1" applyAlignment="1" applyProtection="1">
      <alignment horizontal="center" shrinkToFit="1"/>
      <protection/>
    </xf>
    <xf numFmtId="173" fontId="2" fillId="0" borderId="20" xfId="55" applyNumberFormat="1" applyBorder="1" applyAlignment="1" applyProtection="1">
      <alignment horizontal="center" shrinkToFit="1"/>
      <protection/>
    </xf>
    <xf numFmtId="0" fontId="8" fillId="0" borderId="23" xfId="55" applyFont="1" applyBorder="1" applyAlignment="1">
      <alignment horizontal="center" shrinkToFit="1"/>
      <protection/>
    </xf>
    <xf numFmtId="172" fontId="2" fillId="0" borderId="23" xfId="55" applyNumberFormat="1" applyBorder="1" applyAlignment="1">
      <alignment horizontal="center" shrinkToFit="1"/>
      <protection/>
    </xf>
    <xf numFmtId="173" fontId="2" fillId="0" borderId="24" xfId="55" applyNumberFormat="1" applyBorder="1" applyAlignment="1">
      <alignment horizontal="center" shrinkToFit="1"/>
      <protection/>
    </xf>
    <xf numFmtId="173" fontId="2" fillId="0" borderId="25" xfId="55" applyNumberFormat="1" applyBorder="1" applyAlignment="1" applyProtection="1">
      <alignment horizontal="center" shrinkToFit="1"/>
      <protection/>
    </xf>
    <xf numFmtId="173" fontId="2" fillId="0" borderId="23" xfId="55" applyNumberFormat="1" applyBorder="1" applyAlignment="1" applyProtection="1">
      <alignment horizontal="center" shrinkToFit="1"/>
      <protection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73" fontId="2" fillId="0" borderId="26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72" fontId="2" fillId="0" borderId="18" xfId="55" applyNumberFormat="1" applyBorder="1" applyAlignment="1" applyProtection="1">
      <alignment horizontal="center" shrinkToFit="1"/>
      <protection locked="0"/>
    </xf>
    <xf numFmtId="0" fontId="8" fillId="0" borderId="27" xfId="55" applyFont="1" applyBorder="1" applyAlignment="1" applyProtection="1">
      <alignment vertical="center" shrinkToFit="1"/>
      <protection locked="0"/>
    </xf>
    <xf numFmtId="0" fontId="8" fillId="0" borderId="23" xfId="55" applyFont="1" applyBorder="1" applyAlignment="1" applyProtection="1">
      <alignment horizontal="center" shrinkToFit="1"/>
      <protection locked="0"/>
    </xf>
    <xf numFmtId="172" fontId="2" fillId="0" borderId="23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Border="1" applyAlignment="1" applyProtection="1">
      <alignment horizontal="center" shrinkToFit="1"/>
      <protection locked="0"/>
    </xf>
    <xf numFmtId="173" fontId="2" fillId="0" borderId="28" xfId="55" applyNumberFormat="1" applyBorder="1" applyAlignment="1" applyProtection="1">
      <alignment horizontal="center" shrinkToFit="1"/>
      <protection locked="0"/>
    </xf>
    <xf numFmtId="173" fontId="2" fillId="0" borderId="29" xfId="55" applyNumberFormat="1" applyBorder="1" applyAlignment="1" applyProtection="1">
      <alignment horizontal="center" shrinkToFit="1"/>
      <protection locked="0"/>
    </xf>
    <xf numFmtId="0" fontId="7" fillId="0" borderId="0" xfId="55" applyFont="1" applyAlignment="1">
      <alignment vertical="center" wrapText="1"/>
      <protection/>
    </xf>
    <xf numFmtId="0" fontId="7" fillId="0" borderId="0" xfId="55" applyFont="1" applyFill="1" applyAlignment="1">
      <alignment vertical="center" wrapText="1"/>
      <protection/>
    </xf>
    <xf numFmtId="173" fontId="2" fillId="0" borderId="11" xfId="55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9" fillId="33" borderId="11" xfId="55" applyNumberFormat="1" applyFont="1" applyFill="1" applyBorder="1" applyAlignment="1">
      <alignment horizontal="center" vertical="center" shrinkToFit="1"/>
      <protection/>
    </xf>
    <xf numFmtId="173" fontId="9" fillId="33" borderId="30" xfId="55" applyNumberFormat="1" applyFont="1" applyFill="1" applyBorder="1" applyAlignment="1">
      <alignment horizontal="center" vertical="center"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173" fontId="2" fillId="33" borderId="31" xfId="55" applyNumberFormat="1" applyFill="1" applyBorder="1" applyAlignment="1">
      <alignment horizontal="center" vertical="center" shrinkToFit="1"/>
      <protection/>
    </xf>
    <xf numFmtId="10" fontId="0" fillId="0" borderId="11" xfId="59" applyNumberFormat="1" applyFont="1" applyBorder="1" applyAlignment="1">
      <alignment horizontal="center" vertical="center" shrinkToFit="1"/>
    </xf>
    <xf numFmtId="173" fontId="2" fillId="0" borderId="12" xfId="55" applyNumberFormat="1" applyBorder="1" applyAlignment="1">
      <alignment horizontal="center" vertical="center" shrinkToFit="1"/>
      <protection/>
    </xf>
    <xf numFmtId="0" fontId="8" fillId="0" borderId="13" xfId="55" applyFont="1" applyBorder="1" applyAlignment="1" applyProtection="1">
      <alignment shrinkToFit="1"/>
      <protection locked="0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8" fillId="0" borderId="19" xfId="55" applyFont="1" applyBorder="1" applyAlignment="1" applyProtection="1">
      <alignment shrinkToFit="1"/>
      <protection locked="0"/>
    </xf>
    <xf numFmtId="0" fontId="8" fillId="0" borderId="19" xfId="55" applyFont="1" applyBorder="1" applyAlignment="1">
      <alignment shrinkToFit="1"/>
      <protection/>
    </xf>
    <xf numFmtId="0" fontId="8" fillId="0" borderId="27" xfId="55" applyFont="1" applyBorder="1" applyAlignment="1">
      <alignment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32" xfId="59" applyNumberFormat="1" applyFont="1" applyFill="1" applyBorder="1" applyAlignment="1">
      <alignment horizontal="center" vertical="center" shrinkToFit="1"/>
    </xf>
    <xf numFmtId="10" fontId="10" fillId="0" borderId="33" xfId="59" applyNumberFormat="1" applyFont="1" applyFill="1" applyBorder="1" applyAlignment="1">
      <alignment horizontal="center" vertical="center" shrinkToFit="1"/>
    </xf>
    <xf numFmtId="10" fontId="10" fillId="0" borderId="34" xfId="59" applyNumberFormat="1" applyFont="1" applyFill="1" applyBorder="1" applyAlignment="1">
      <alignment horizontal="center" vertical="center" shrinkToFit="1"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22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3" fillId="0" borderId="0" xfId="55" applyFont="1" applyAlignment="1" applyProtection="1">
      <alignment horizontal="left"/>
      <protection hidden="1"/>
    </xf>
    <xf numFmtId="0" fontId="23" fillId="0" borderId="0" xfId="55" applyFont="1" applyBorder="1" applyAlignment="1" applyProtection="1">
      <alignment horizontal="left"/>
      <protection hidden="1"/>
    </xf>
    <xf numFmtId="0" fontId="63" fillId="0" borderId="0" xfId="55" applyFont="1" applyAlignment="1" applyProtection="1">
      <alignment vertical="top"/>
      <protection hidden="1"/>
    </xf>
    <xf numFmtId="0" fontId="63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4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4" fillId="0" borderId="0" xfId="55" applyFont="1" applyAlignment="1">
      <alignment/>
      <protection/>
    </xf>
    <xf numFmtId="0" fontId="25" fillId="0" borderId="0" xfId="55" applyFont="1">
      <alignment/>
      <protection/>
    </xf>
    <xf numFmtId="0" fontId="24" fillId="0" borderId="35" xfId="55" applyFont="1" applyBorder="1" applyAlignment="1">
      <alignment/>
      <protection/>
    </xf>
    <xf numFmtId="0" fontId="26" fillId="0" borderId="0" xfId="55" applyFont="1" applyProtection="1">
      <alignment/>
      <protection hidden="1"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7" xfId="55" applyFont="1" applyFill="1" applyBorder="1" applyAlignment="1">
      <alignment horizontal="right" indent="3"/>
      <protection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0" fontId="5" fillId="33" borderId="36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173" fontId="2" fillId="33" borderId="37" xfId="55" applyNumberFormat="1" applyFill="1" applyBorder="1" applyAlignment="1">
      <alignment horizontal="center" shrinkToFit="1"/>
      <protection/>
    </xf>
    <xf numFmtId="173" fontId="6" fillId="34" borderId="31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vertical="center" shrinkToFit="1"/>
      <protection/>
    </xf>
    <xf numFmtId="173" fontId="6" fillId="34" borderId="10" xfId="55" applyNumberFormat="1" applyFont="1" applyFill="1" applyBorder="1" applyAlignment="1">
      <alignment vertical="center" wrapText="1"/>
      <protection/>
    </xf>
    <xf numFmtId="0" fontId="20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  <xf numFmtId="175" fontId="20" fillId="33" borderId="38" xfId="55" applyNumberFormat="1" applyFont="1" applyFill="1" applyBorder="1" applyAlignment="1">
      <alignment horizontal="left" vertical="center" wrapText="1"/>
      <protection/>
    </xf>
    <xf numFmtId="175" fontId="20" fillId="33" borderId="39" xfId="55" applyNumberFormat="1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3" xfId="55" applyFont="1" applyFill="1" applyBorder="1" applyAlignment="1">
      <alignment vertical="center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40" xfId="55" applyFont="1" applyFill="1" applyBorder="1" applyAlignment="1">
      <alignment horizontal="center" vertical="center" wrapText="1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/>
      <protection/>
    </xf>
    <xf numFmtId="0" fontId="5" fillId="33" borderId="43" xfId="55" applyFont="1" applyFill="1" applyBorder="1" applyAlignment="1">
      <alignment horizontal="center" vertical="center"/>
      <protection/>
    </xf>
    <xf numFmtId="0" fontId="5" fillId="33" borderId="44" xfId="55" applyFont="1" applyFill="1" applyBorder="1" applyAlignment="1">
      <alignment horizontal="center" vertical="center"/>
      <protection/>
    </xf>
    <xf numFmtId="0" fontId="6" fillId="33" borderId="45" xfId="55" applyFont="1" applyFill="1" applyBorder="1" applyAlignment="1">
      <alignment horizontal="left" vertical="center" wrapText="1" indent="1"/>
      <protection/>
    </xf>
    <xf numFmtId="0" fontId="5" fillId="0" borderId="46" xfId="55" applyFont="1" applyBorder="1" applyAlignment="1">
      <alignment horizontal="left" vertical="center" wrapText="1" indent="1"/>
      <protection/>
    </xf>
    <xf numFmtId="0" fontId="5" fillId="0" borderId="47" xfId="55" applyFont="1" applyBorder="1" applyAlignment="1">
      <alignment horizontal="left" vertical="center" wrapText="1" indent="1"/>
      <protection/>
    </xf>
    <xf numFmtId="0" fontId="5" fillId="33" borderId="13" xfId="55" applyFont="1" applyFill="1" applyBorder="1" applyAlignment="1">
      <alignment horizontal="left" vertical="center" indent="1"/>
      <protection/>
    </xf>
    <xf numFmtId="0" fontId="5" fillId="33" borderId="14" xfId="55" applyFont="1" applyFill="1" applyBorder="1" applyAlignment="1">
      <alignment horizontal="left" vertical="center" indent="1"/>
      <protection/>
    </xf>
    <xf numFmtId="0" fontId="5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7" xfId="55" applyFont="1" applyFill="1" applyBorder="1" applyAlignment="1">
      <alignment horizontal="left" vertical="center" indent="1"/>
      <protection/>
    </xf>
    <xf numFmtId="0" fontId="65" fillId="0" borderId="31" xfId="55" applyFont="1" applyBorder="1" applyAlignment="1" applyProtection="1">
      <alignment horizontal="left" vertical="top" wrapText="1"/>
      <protection locked="0"/>
    </xf>
    <xf numFmtId="0" fontId="65" fillId="0" borderId="48" xfId="55" applyFont="1" applyBorder="1" applyAlignment="1" applyProtection="1">
      <alignment horizontal="left" vertical="top" wrapText="1"/>
      <protection locked="0"/>
    </xf>
    <xf numFmtId="0" fontId="65" fillId="0" borderId="39" xfId="55" applyFont="1" applyBorder="1" applyAlignment="1" applyProtection="1">
      <alignment horizontal="left" vertical="top" wrapText="1"/>
      <protection locked="0"/>
    </xf>
    <xf numFmtId="0" fontId="5" fillId="33" borderId="29" xfId="55" applyFont="1" applyFill="1" applyBorder="1" applyAlignment="1">
      <alignment horizontal="center" vertical="top" wrapText="1"/>
      <protection/>
    </xf>
    <xf numFmtId="0" fontId="5" fillId="33" borderId="49" xfId="55" applyFont="1" applyFill="1" applyBorder="1" applyAlignment="1">
      <alignment horizontal="center" vertical="top" wrapText="1"/>
      <protection/>
    </xf>
    <xf numFmtId="0" fontId="5" fillId="33" borderId="50" xfId="55" applyFont="1" applyFill="1" applyBorder="1" applyAlignment="1">
      <alignment horizontal="center" vertical="top" wrapText="1"/>
      <protection/>
    </xf>
    <xf numFmtId="0" fontId="2" fillId="0" borderId="46" xfId="55" applyBorder="1" applyAlignment="1">
      <alignment horizontal="left" vertical="center" wrapText="1" indent="1"/>
      <protection/>
    </xf>
    <xf numFmtId="0" fontId="2" fillId="0" borderId="47" xfId="55" applyBorder="1" applyAlignment="1">
      <alignment horizontal="left" vertical="center" wrapText="1" indent="1"/>
      <protection/>
    </xf>
    <xf numFmtId="173" fontId="2" fillId="0" borderId="31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8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1" xfId="55" applyFont="1" applyFill="1" applyBorder="1" applyAlignment="1">
      <alignment horizontal="center" vertical="center" wrapText="1"/>
      <protection/>
    </xf>
    <xf numFmtId="0" fontId="5" fillId="34" borderId="48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174" fontId="22" fillId="0" borderId="0" xfId="55" applyNumberFormat="1" applyFont="1" applyAlignment="1" applyProtection="1">
      <alignment horizontal="center"/>
      <protection hidden="1"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6" fillId="33" borderId="45" xfId="55" applyFont="1" applyFill="1" applyBorder="1" applyAlignment="1">
      <alignment horizontal="left" vertical="center" wrapText="1" indent="1"/>
      <protection/>
    </xf>
    <xf numFmtId="0" fontId="6" fillId="33" borderId="46" xfId="55" applyFont="1" applyFill="1" applyBorder="1" applyAlignment="1">
      <alignment horizontal="left" vertical="center" wrapText="1" indent="1"/>
      <protection/>
    </xf>
    <xf numFmtId="0" fontId="6" fillId="33" borderId="47" xfId="55" applyFont="1" applyFill="1" applyBorder="1" applyAlignment="1">
      <alignment horizontal="left" vertical="center" wrapText="1" indent="1"/>
      <protection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2" fillId="0" borderId="0" xfId="55" applyFont="1" applyAlignment="1" applyProtection="1">
      <alignment horizontal="left" indent="1" shrinkToFit="1"/>
      <protection hidden="1"/>
    </xf>
    <xf numFmtId="0" fontId="2" fillId="0" borderId="45" xfId="55" applyFont="1" applyBorder="1" applyAlignment="1">
      <alignment horizontal="right" vertical="center" wrapText="1" indent="1"/>
      <protection/>
    </xf>
    <xf numFmtId="0" fontId="2" fillId="0" borderId="46" xfId="55" applyFont="1" applyBorder="1" applyAlignment="1">
      <alignment horizontal="right" vertical="center" wrapText="1" indent="1"/>
      <protection/>
    </xf>
    <xf numFmtId="0" fontId="2" fillId="0" borderId="47" xfId="55" applyFont="1" applyBorder="1" applyAlignment="1">
      <alignment horizontal="right" vertical="center" wrapText="1" indent="1"/>
      <protection/>
    </xf>
    <xf numFmtId="0" fontId="5" fillId="33" borderId="45" xfId="55" applyFont="1" applyFill="1" applyBorder="1" applyAlignment="1">
      <alignment horizontal="left" vertical="center" indent="1"/>
      <protection/>
    </xf>
    <xf numFmtId="0" fontId="2" fillId="0" borderId="46" xfId="55" applyBorder="1" applyAlignment="1">
      <alignment horizontal="left" vertical="center" indent="1"/>
      <protection/>
    </xf>
    <xf numFmtId="0" fontId="2" fillId="0" borderId="47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7" xfId="55" applyFont="1" applyFill="1" applyBorder="1" applyAlignment="1">
      <alignment horizontal="right" vertical="center" indent="1"/>
      <protection/>
    </xf>
    <xf numFmtId="0" fontId="2" fillId="0" borderId="23" xfId="55" applyFill="1" applyBorder="1" applyAlignment="1">
      <alignment horizontal="right" vertical="center" indent="1"/>
      <protection/>
    </xf>
    <xf numFmtId="0" fontId="3" fillId="0" borderId="51" xfId="55" applyFont="1" applyFill="1" applyBorder="1" applyAlignment="1" applyProtection="1">
      <alignment horizontal="center"/>
      <protection locked="0"/>
    </xf>
    <xf numFmtId="0" fontId="3" fillId="0" borderId="52" xfId="55" applyFont="1" applyFill="1" applyBorder="1" applyAlignment="1" applyProtection="1">
      <alignment horizontal="center"/>
      <protection locked="0"/>
    </xf>
    <xf numFmtId="0" fontId="3" fillId="0" borderId="53" xfId="55" applyFont="1" applyFill="1" applyBorder="1" applyAlignment="1" applyProtection="1">
      <alignment horizontal="center"/>
      <protection locked="0"/>
    </xf>
    <xf numFmtId="0" fontId="3" fillId="0" borderId="54" xfId="55" applyFont="1" applyFill="1" applyBorder="1" applyAlignment="1" applyProtection="1">
      <alignment horizontal="center" shrinkToFit="1"/>
      <protection locked="0"/>
    </xf>
    <xf numFmtId="0" fontId="3" fillId="0" borderId="55" xfId="55" applyFont="1" applyFill="1" applyBorder="1" applyAlignment="1" applyProtection="1">
      <alignment horizontal="center" shrinkToFit="1"/>
      <protection locked="0"/>
    </xf>
    <xf numFmtId="0" fontId="3" fillId="0" borderId="56" xfId="55" applyFont="1" applyFill="1" applyBorder="1" applyAlignment="1" applyProtection="1">
      <alignment horizontal="center" shrinkToFit="1"/>
      <protection locked="0"/>
    </xf>
    <xf numFmtId="175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57" xfId="55" applyNumberFormat="1" applyFont="1" applyFill="1" applyBorder="1" applyAlignment="1" applyProtection="1">
      <alignment horizontal="center"/>
      <protection locked="0"/>
    </xf>
    <xf numFmtId="14" fontId="3" fillId="0" borderId="35" xfId="55" applyNumberFormat="1" applyFont="1" applyFill="1" applyBorder="1" applyAlignment="1" applyProtection="1">
      <alignment horizontal="center"/>
      <protection locked="0"/>
    </xf>
    <xf numFmtId="14" fontId="3" fillId="0" borderId="58" xfId="55" applyNumberFormat="1" applyFont="1" applyFill="1" applyBorder="1" applyAlignment="1" applyProtection="1">
      <alignment horizontal="center"/>
      <protection locked="0"/>
    </xf>
    <xf numFmtId="0" fontId="6" fillId="33" borderId="45" xfId="55" applyFont="1" applyFill="1" applyBorder="1" applyAlignment="1" applyProtection="1">
      <alignment horizontal="left" vertical="center" wrapText="1" indent="1"/>
      <protection locked="0"/>
    </xf>
    <xf numFmtId="0" fontId="2" fillId="0" borderId="46" xfId="55" applyBorder="1" applyAlignment="1" applyProtection="1">
      <alignment horizontal="left" vertical="center" wrapText="1" indent="1"/>
      <protection locked="0"/>
    </xf>
    <xf numFmtId="0" fontId="2" fillId="0" borderId="47" xfId="55" applyBorder="1" applyAlignment="1" applyProtection="1">
      <alignment horizontal="left" vertical="center" wrapText="1" indent="1"/>
      <protection locked="0"/>
    </xf>
    <xf numFmtId="0" fontId="65" fillId="0" borderId="31" xfId="55" applyFont="1" applyBorder="1" applyAlignment="1" applyProtection="1">
      <alignment horizontal="left" vertical="top" wrapText="1" shrinkToFit="1"/>
      <protection locked="0"/>
    </xf>
    <xf numFmtId="0" fontId="2" fillId="0" borderId="48" xfId="55" applyBorder="1" applyAlignment="1" applyProtection="1">
      <alignment vertical="top" wrapText="1" shrinkToFit="1"/>
      <protection locked="0"/>
    </xf>
    <xf numFmtId="0" fontId="2" fillId="0" borderId="39" xfId="55" applyBorder="1" applyAlignment="1" applyProtection="1">
      <alignment vertical="top" wrapText="1" shrinkToFit="1"/>
      <protection locked="0"/>
    </xf>
    <xf numFmtId="173" fontId="2" fillId="0" borderId="31" xfId="55" applyNumberFormat="1" applyFont="1" applyFill="1" applyBorder="1" applyAlignment="1" applyProtection="1">
      <alignment vertical="top" wrapText="1" shrinkToFit="1"/>
      <protection locked="0"/>
    </xf>
    <xf numFmtId="173" fontId="2" fillId="0" borderId="48" xfId="55" applyNumberFormat="1" applyFont="1" applyFill="1" applyBorder="1" applyAlignment="1" applyProtection="1">
      <alignment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vertical="top" wrapTex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1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89" customFormat="1" ht="22.5" customHeight="1" thickBot="1">
      <c r="A1" s="88" t="s">
        <v>48</v>
      </c>
      <c r="C1" s="90"/>
      <c r="E1" s="90"/>
      <c r="F1" s="90"/>
      <c r="G1" s="90" t="s">
        <v>34</v>
      </c>
      <c r="H1" s="90"/>
      <c r="I1" s="90"/>
      <c r="J1" s="91"/>
    </row>
    <row r="2" spans="1:9" ht="18.75" customHeight="1">
      <c r="A2" s="92" t="s">
        <v>0</v>
      </c>
      <c r="B2" s="170"/>
      <c r="C2" s="171"/>
      <c r="D2" s="171"/>
      <c r="E2" s="171"/>
      <c r="F2" s="171"/>
      <c r="G2" s="171"/>
      <c r="H2" s="171"/>
      <c r="I2" s="172"/>
    </row>
    <row r="3" spans="1:9" ht="18" customHeight="1">
      <c r="A3" s="93" t="s">
        <v>1</v>
      </c>
      <c r="B3" s="173"/>
      <c r="C3" s="174"/>
      <c r="D3" s="174"/>
      <c r="E3" s="174"/>
      <c r="F3" s="174"/>
      <c r="G3" s="174"/>
      <c r="H3" s="174"/>
      <c r="I3" s="175"/>
    </row>
    <row r="4" spans="1:9" ht="18" customHeight="1">
      <c r="A4" s="93" t="s">
        <v>2</v>
      </c>
      <c r="B4" s="176"/>
      <c r="C4" s="176"/>
      <c r="D4" s="176"/>
      <c r="E4" s="176"/>
      <c r="F4" s="176"/>
      <c r="G4" s="176"/>
      <c r="H4" s="176"/>
      <c r="I4" s="112" t="s">
        <v>50</v>
      </c>
    </row>
    <row r="5" spans="1:9" ht="18" customHeight="1" thickBot="1">
      <c r="A5" s="94" t="s">
        <v>3</v>
      </c>
      <c r="B5" s="177"/>
      <c r="C5" s="178"/>
      <c r="D5" s="178"/>
      <c r="E5" s="178"/>
      <c r="F5" s="178"/>
      <c r="G5" s="178"/>
      <c r="H5" s="179"/>
      <c r="I5" s="113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29" t="s">
        <v>4</v>
      </c>
      <c r="B7" s="130"/>
      <c r="C7" s="130"/>
      <c r="D7" s="130"/>
      <c r="E7" s="131"/>
      <c r="F7" s="132" t="s">
        <v>31</v>
      </c>
      <c r="G7" s="133"/>
      <c r="H7" s="134"/>
      <c r="I7" s="104" t="s">
        <v>5</v>
      </c>
      <c r="J7" s="95"/>
      <c r="K7" s="96"/>
      <c r="L7" s="96"/>
      <c r="M7" s="96"/>
    </row>
    <row r="8" spans="1:13" ht="12" customHeight="1">
      <c r="A8" s="135" t="s">
        <v>6</v>
      </c>
      <c r="B8" s="114" t="s">
        <v>7</v>
      </c>
      <c r="C8" s="114" t="s">
        <v>8</v>
      </c>
      <c r="D8" s="114" t="s">
        <v>9</v>
      </c>
      <c r="E8" s="117" t="s">
        <v>10</v>
      </c>
      <c r="F8" s="120" t="s">
        <v>33</v>
      </c>
      <c r="G8" s="141" t="s">
        <v>37</v>
      </c>
      <c r="H8" s="123" t="s">
        <v>10</v>
      </c>
      <c r="I8" s="149" t="s">
        <v>49</v>
      </c>
      <c r="J8" s="95"/>
      <c r="K8" s="96"/>
      <c r="L8" s="96"/>
      <c r="M8" s="96"/>
    </row>
    <row r="9" spans="1:13" ht="17.25" customHeight="1">
      <c r="A9" s="136"/>
      <c r="B9" s="115"/>
      <c r="C9" s="115"/>
      <c r="D9" s="115"/>
      <c r="E9" s="118"/>
      <c r="F9" s="121"/>
      <c r="G9" s="142"/>
      <c r="H9" s="124"/>
      <c r="I9" s="150"/>
      <c r="J9" s="95"/>
      <c r="K9" s="96"/>
      <c r="L9" s="96"/>
      <c r="M9" s="96"/>
    </row>
    <row r="10" spans="1:13" s="8" customFormat="1" ht="16.5" customHeight="1" thickBot="1">
      <c r="A10" s="137"/>
      <c r="B10" s="116"/>
      <c r="C10" s="116"/>
      <c r="D10" s="116"/>
      <c r="E10" s="119"/>
      <c r="F10" s="122"/>
      <c r="G10" s="143"/>
      <c r="H10" s="125"/>
      <c r="I10" s="151"/>
      <c r="J10" s="97"/>
      <c r="K10" s="98"/>
      <c r="L10" s="98"/>
      <c r="M10" s="98"/>
    </row>
    <row r="11" spans="1:13" s="14" customFormat="1" ht="24" customHeight="1" thickBot="1">
      <c r="A11" s="126" t="s">
        <v>35</v>
      </c>
      <c r="B11" s="144"/>
      <c r="C11" s="144"/>
      <c r="D11" s="145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5" t="s">
        <v>39</v>
      </c>
      <c r="J11" s="99"/>
      <c r="K11" s="100"/>
      <c r="L11" s="100"/>
      <c r="M11" s="101"/>
    </row>
    <row r="12" spans="1:13" s="68" customFormat="1" ht="15" customHeight="1">
      <c r="A12" s="66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46"/>
      <c r="J12" s="102" t="str">
        <f aca="true" t="shared" si="1" ref="J12:J27">IF(E12=H12," ","Eelarve ja fin.allikad pole omavahel tasakaalus")</f>
        <v> </v>
      </c>
      <c r="K12" s="103"/>
      <c r="L12" s="103"/>
      <c r="M12" s="103"/>
    </row>
    <row r="13" spans="1:13" s="68" customFormat="1" ht="15" customHeight="1">
      <c r="A13" s="69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47"/>
      <c r="J13" s="102" t="str">
        <f t="shared" si="1"/>
        <v> </v>
      </c>
      <c r="K13" s="103"/>
      <c r="L13" s="103"/>
      <c r="M13" s="103"/>
    </row>
    <row r="14" spans="1:13" s="68" customFormat="1" ht="15" customHeight="1">
      <c r="A14" s="69" t="s">
        <v>41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47"/>
      <c r="J14" s="102"/>
      <c r="K14" s="103"/>
      <c r="L14" s="103"/>
      <c r="M14" s="103"/>
    </row>
    <row r="15" spans="1:13" s="68" customFormat="1" ht="15" customHeight="1">
      <c r="A15" s="69" t="s">
        <v>42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47"/>
      <c r="J15" s="102" t="str">
        <f t="shared" si="1"/>
        <v> </v>
      </c>
      <c r="K15" s="103"/>
      <c r="L15" s="103"/>
      <c r="M15" s="103"/>
    </row>
    <row r="16" spans="1:13" s="68" customFormat="1" ht="15" customHeight="1">
      <c r="A16" s="70" t="s">
        <v>46</v>
      </c>
      <c r="B16" s="28" t="s">
        <v>12</v>
      </c>
      <c r="C16" s="29" t="s">
        <v>12</v>
      </c>
      <c r="D16" s="30" t="s">
        <v>12</v>
      </c>
      <c r="E16" s="19">
        <f>SUM(E12:E15)*0.8%</f>
        <v>0</v>
      </c>
      <c r="F16" s="31">
        <f>SUM(F12:F15)*0.8%</f>
        <v>0</v>
      </c>
      <c r="G16" s="32">
        <f>SUM(G12:G15)*0.8%</f>
        <v>0</v>
      </c>
      <c r="H16" s="19">
        <f t="shared" si="0"/>
        <v>0</v>
      </c>
      <c r="I16" s="147"/>
      <c r="J16" s="102" t="str">
        <f t="shared" si="1"/>
        <v> </v>
      </c>
      <c r="K16" s="103"/>
      <c r="L16" s="103"/>
      <c r="M16" s="103"/>
    </row>
    <row r="17" spans="1:10" s="68" customFormat="1" ht="15" customHeight="1" thickBot="1">
      <c r="A17" s="71" t="s">
        <v>43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48"/>
      <c r="J17" s="67" t="str">
        <f t="shared" si="1"/>
        <v> </v>
      </c>
    </row>
    <row r="18" spans="1:14" s="39" customFormat="1" ht="28.5" customHeight="1" thickBot="1">
      <c r="A18" s="180" t="s">
        <v>44</v>
      </c>
      <c r="B18" s="181"/>
      <c r="C18" s="181"/>
      <c r="D18" s="182"/>
      <c r="E18" s="9">
        <f>SUM(E19:E24)</f>
        <v>0</v>
      </c>
      <c r="F18" s="10">
        <f>SUM(F19:F24)</f>
        <v>0</v>
      </c>
      <c r="G18" s="11">
        <f>SUM(G19:G24)</f>
        <v>0</v>
      </c>
      <c r="H18" s="12">
        <f>SUM(H19:H24)</f>
        <v>0</v>
      </c>
      <c r="I18" s="38" t="str">
        <f>A18</f>
        <v>2. Projekti ürituste elluviimiseks ostetud teenuste ja toodete kulud</v>
      </c>
      <c r="J18" s="13" t="str">
        <f t="shared" si="1"/>
        <v> </v>
      </c>
      <c r="N18" s="39" t="s">
        <v>36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4">C19*D19</f>
        <v>0</v>
      </c>
      <c r="F19" s="20"/>
      <c r="G19" s="21"/>
      <c r="H19" s="19">
        <f aca="true" t="shared" si="3" ref="H19:H24">SUM(F19:G19)</f>
        <v>0</v>
      </c>
      <c r="I19" s="183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84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84"/>
      <c r="J21" s="13" t="str">
        <f t="shared" si="1"/>
        <v> </v>
      </c>
    </row>
    <row r="22" spans="1:10" ht="15" customHeight="1">
      <c r="A22" s="41" t="s">
        <v>16</v>
      </c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84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84"/>
      <c r="J23" s="13" t="str">
        <f t="shared" si="1"/>
        <v> </v>
      </c>
    </row>
    <row r="24" spans="1:10" ht="15" customHeight="1" thickBot="1">
      <c r="A24" s="44"/>
      <c r="B24" s="45"/>
      <c r="C24" s="43"/>
      <c r="D24" s="40"/>
      <c r="E24" s="19">
        <f t="shared" si="2"/>
        <v>0</v>
      </c>
      <c r="F24" s="48"/>
      <c r="G24" s="49"/>
      <c r="H24" s="19">
        <f t="shared" si="3"/>
        <v>0</v>
      </c>
      <c r="I24" s="185"/>
      <c r="J24" s="13" t="str">
        <f t="shared" si="1"/>
        <v> </v>
      </c>
    </row>
    <row r="25" spans="1:10" s="50" customFormat="1" ht="27" customHeight="1" thickBot="1">
      <c r="A25" s="126" t="s">
        <v>45</v>
      </c>
      <c r="B25" s="165"/>
      <c r="C25" s="165"/>
      <c r="D25" s="166"/>
      <c r="E25" s="9">
        <f>SUM(E26:E31)</f>
        <v>0</v>
      </c>
      <c r="F25" s="10">
        <f>SUM(F26:F31)</f>
        <v>0</v>
      </c>
      <c r="G25" s="11">
        <f>SUM(G26:G31)</f>
        <v>0</v>
      </c>
      <c r="H25" s="12">
        <f>SUM(H26:H31)</f>
        <v>0</v>
      </c>
      <c r="I25" s="109" t="str">
        <f>A25</f>
        <v>3. Projekti tegevuste elluviimiseks ostetud teenuste ja toodete kulud, s.h.  info ja teavitustegevusega seotud kulud</v>
      </c>
      <c r="J25" s="13" t="str">
        <f t="shared" si="1"/>
        <v> </v>
      </c>
    </row>
    <row r="26" spans="1:10" ht="15" customHeight="1">
      <c r="A26" s="15" t="s">
        <v>17</v>
      </c>
      <c r="B26" s="16"/>
      <c r="C26" s="17"/>
      <c r="D26" s="18"/>
      <c r="E26" s="19">
        <f aca="true" t="shared" si="4" ref="E26:E31">C26*D26</f>
        <v>0</v>
      </c>
      <c r="F26" s="20"/>
      <c r="G26" s="21"/>
      <c r="H26" s="19">
        <f aca="true" t="shared" si="5" ref="H26:H31">SUM(F26:G26)</f>
        <v>0</v>
      </c>
      <c r="I26" s="186"/>
      <c r="J26" s="13" t="str">
        <f t="shared" si="1"/>
        <v> </v>
      </c>
    </row>
    <row r="27" spans="1:10" ht="15" customHeight="1">
      <c r="A27" s="22" t="s">
        <v>18</v>
      </c>
      <c r="B27" s="23"/>
      <c r="C27" s="24"/>
      <c r="D27" s="25"/>
      <c r="E27" s="19">
        <f t="shared" si="4"/>
        <v>0</v>
      </c>
      <c r="F27" s="26"/>
      <c r="G27" s="27"/>
      <c r="H27" s="19">
        <f t="shared" si="5"/>
        <v>0</v>
      </c>
      <c r="I27" s="187"/>
      <c r="J27" s="13" t="str">
        <f t="shared" si="1"/>
        <v> </v>
      </c>
    </row>
    <row r="28" spans="1:10" ht="15" customHeight="1">
      <c r="A28" s="22"/>
      <c r="B28" s="23"/>
      <c r="C28" s="24"/>
      <c r="D28" s="25"/>
      <c r="E28" s="19">
        <f t="shared" si="4"/>
        <v>0</v>
      </c>
      <c r="F28" s="26"/>
      <c r="G28" s="27"/>
      <c r="H28" s="19">
        <f t="shared" si="5"/>
        <v>0</v>
      </c>
      <c r="I28" s="187"/>
      <c r="J28" s="13"/>
    </row>
    <row r="29" spans="1:10" ht="15" customHeight="1">
      <c r="A29" s="22"/>
      <c r="B29" s="23"/>
      <c r="C29" s="24"/>
      <c r="D29" s="25"/>
      <c r="E29" s="19">
        <f t="shared" si="4"/>
        <v>0</v>
      </c>
      <c r="F29" s="26"/>
      <c r="G29" s="27"/>
      <c r="H29" s="19">
        <f t="shared" si="5"/>
        <v>0</v>
      </c>
      <c r="I29" s="187"/>
      <c r="J29" s="13" t="str">
        <f aca="true" t="shared" si="6" ref="J29:J37">IF(E29=H29," ","Eelarve ja fin.allikad pole omavahel tasakaalus")</f>
        <v> </v>
      </c>
    </row>
    <row r="30" spans="1:10" ht="15" customHeight="1">
      <c r="A30" s="22"/>
      <c r="B30" s="23"/>
      <c r="C30" s="24"/>
      <c r="D30" s="25"/>
      <c r="E30" s="19">
        <f t="shared" si="4"/>
        <v>0</v>
      </c>
      <c r="F30" s="26"/>
      <c r="G30" s="27"/>
      <c r="H30" s="19">
        <f t="shared" si="5"/>
        <v>0</v>
      </c>
      <c r="I30" s="187"/>
      <c r="J30" s="13" t="str">
        <f t="shared" si="6"/>
        <v> </v>
      </c>
    </row>
    <row r="31" spans="1:10" ht="15" customHeight="1" thickBot="1">
      <c r="A31" s="44"/>
      <c r="B31" s="45"/>
      <c r="C31" s="24"/>
      <c r="D31" s="25"/>
      <c r="E31" s="19">
        <f t="shared" si="4"/>
        <v>0</v>
      </c>
      <c r="F31" s="48"/>
      <c r="G31" s="49"/>
      <c r="H31" s="19">
        <f t="shared" si="5"/>
        <v>0</v>
      </c>
      <c r="I31" s="188"/>
      <c r="J31" s="13" t="str">
        <f t="shared" si="6"/>
        <v> </v>
      </c>
    </row>
    <row r="32" spans="1:10" s="51" customFormat="1" ht="36.75" customHeight="1" thickBot="1">
      <c r="A32" s="126" t="s">
        <v>47</v>
      </c>
      <c r="B32" s="127"/>
      <c r="C32" s="127"/>
      <c r="D32" s="128"/>
      <c r="E32" s="9">
        <f>SUM(E33:E36)</f>
        <v>0</v>
      </c>
      <c r="F32" s="10">
        <f>SUM(F33:F36)</f>
        <v>0</v>
      </c>
      <c r="G32" s="11">
        <f>SUM(G33:G36)</f>
        <v>0</v>
      </c>
      <c r="H32" s="12">
        <f>SUM(H33:H36)</f>
        <v>0</v>
      </c>
      <c r="I32" s="107" t="str">
        <f>A32</f>
        <v>4. Projekti elluviimiseks vajalike vahendite ja materjali soetamise kulud</v>
      </c>
      <c r="J32" s="13" t="str">
        <f t="shared" si="6"/>
        <v> </v>
      </c>
    </row>
    <row r="33" spans="1:10" ht="15" customHeight="1">
      <c r="A33" s="15" t="s">
        <v>19</v>
      </c>
      <c r="B33" s="16"/>
      <c r="C33" s="17"/>
      <c r="D33" s="18"/>
      <c r="E33" s="19">
        <f>C33*D33</f>
        <v>0</v>
      </c>
      <c r="F33" s="20"/>
      <c r="G33" s="21"/>
      <c r="H33" s="106">
        <f>SUM(F33:G33)</f>
        <v>0</v>
      </c>
      <c r="I33" s="138"/>
      <c r="J33" s="13" t="str">
        <f t="shared" si="6"/>
        <v> </v>
      </c>
    </row>
    <row r="34" spans="1:10" ht="15" customHeight="1">
      <c r="A34" s="22" t="s">
        <v>20</v>
      </c>
      <c r="B34" s="23"/>
      <c r="C34" s="24"/>
      <c r="D34" s="25"/>
      <c r="E34" s="19">
        <f>C34*D34</f>
        <v>0</v>
      </c>
      <c r="F34" s="26"/>
      <c r="G34" s="27"/>
      <c r="H34" s="106">
        <f>SUM(F34:G34)</f>
        <v>0</v>
      </c>
      <c r="I34" s="139"/>
      <c r="J34" s="13" t="str">
        <f t="shared" si="6"/>
        <v> </v>
      </c>
    </row>
    <row r="35" spans="1:10" ht="15" customHeight="1">
      <c r="A35" s="22"/>
      <c r="B35" s="23"/>
      <c r="C35" s="24"/>
      <c r="D35" s="25"/>
      <c r="E35" s="19">
        <f>C35*D35</f>
        <v>0</v>
      </c>
      <c r="F35" s="26"/>
      <c r="G35" s="27"/>
      <c r="H35" s="106">
        <f>SUM(F35:G35)</f>
        <v>0</v>
      </c>
      <c r="I35" s="139"/>
      <c r="J35" s="13" t="str">
        <f t="shared" si="6"/>
        <v> </v>
      </c>
    </row>
    <row r="36" spans="1:10" ht="15" customHeight="1" thickBot="1">
      <c r="A36" s="44"/>
      <c r="B36" s="45"/>
      <c r="C36" s="46"/>
      <c r="D36" s="47"/>
      <c r="E36" s="19">
        <f>C36*D36</f>
        <v>0</v>
      </c>
      <c r="F36" s="48"/>
      <c r="G36" s="49"/>
      <c r="H36" s="106">
        <f>SUM(F36:G36)</f>
        <v>0</v>
      </c>
      <c r="I36" s="140"/>
      <c r="J36" s="13" t="str">
        <f t="shared" si="6"/>
        <v> </v>
      </c>
    </row>
    <row r="37" spans="1:10" s="5" customFormat="1" ht="26.25" customHeight="1" thickBot="1">
      <c r="A37" s="155" t="s">
        <v>40</v>
      </c>
      <c r="B37" s="156"/>
      <c r="C37" s="156"/>
      <c r="D37" s="157"/>
      <c r="E37" s="12">
        <f>F37</f>
        <v>0</v>
      </c>
      <c r="F37" s="52"/>
      <c r="G37" s="11" t="s">
        <v>12</v>
      </c>
      <c r="H37" s="12">
        <f>F37</f>
        <v>0</v>
      </c>
      <c r="I37" s="108"/>
      <c r="J37" s="13" t="str">
        <f t="shared" si="6"/>
        <v> </v>
      </c>
    </row>
    <row r="38" spans="1:10" s="5" customFormat="1" ht="21" customHeight="1" thickBot="1">
      <c r="A38" s="161" t="s">
        <v>26</v>
      </c>
      <c r="B38" s="162"/>
      <c r="C38" s="162"/>
      <c r="D38" s="163"/>
      <c r="E38" s="63" t="s">
        <v>12</v>
      </c>
      <c r="F38" s="64" t="e">
        <f>F37/F39</f>
        <v>#DIV/0!</v>
      </c>
      <c r="G38" s="65" t="s">
        <v>12</v>
      </c>
      <c r="H38" s="63"/>
      <c r="I38" s="79"/>
      <c r="J38" s="13"/>
    </row>
    <row r="39" spans="1:10" s="5" customFormat="1" ht="25.5" customHeight="1" thickBot="1">
      <c r="A39" s="164" t="s">
        <v>21</v>
      </c>
      <c r="B39" s="165"/>
      <c r="C39" s="165"/>
      <c r="D39" s="166"/>
      <c r="E39" s="53">
        <f>E37+E32+E25+E18+E11</f>
        <v>0</v>
      </c>
      <c r="F39" s="54">
        <f>F37+F32+F25+F18+F11</f>
        <v>0</v>
      </c>
      <c r="G39" s="55">
        <f>G32+G25+G18+G11</f>
        <v>0</v>
      </c>
      <c r="H39" s="72">
        <f>H37+H32+H25+H18+H11</f>
        <v>0</v>
      </c>
      <c r="I39" s="79"/>
      <c r="J39" s="13" t="str">
        <f>IF(E39=H39," ","Eelarve ja fin.allikad pole omavahel tasakaalus")</f>
        <v> </v>
      </c>
    </row>
    <row r="40" spans="1:10" s="5" customFormat="1" ht="24" customHeight="1" thickBot="1">
      <c r="A40" s="168" t="s">
        <v>22</v>
      </c>
      <c r="B40" s="169"/>
      <c r="C40" s="169"/>
      <c r="D40" s="169"/>
      <c r="E40" s="73" t="e">
        <f>F40+G40</f>
        <v>#DIV/0!</v>
      </c>
      <c r="F40" s="74" t="e">
        <f>F39/E39</f>
        <v>#DIV/0!</v>
      </c>
      <c r="G40" s="74" t="e">
        <f>G39/E39</f>
        <v>#DIV/0!</v>
      </c>
      <c r="H40" s="75" t="e">
        <f>H39/E39</f>
        <v>#DIV/0!</v>
      </c>
      <c r="I40" s="79"/>
      <c r="J40" s="7"/>
    </row>
    <row r="41" spans="1:10" s="56" customFormat="1" ht="15" customHeight="1">
      <c r="A41" s="167" t="s">
        <v>23</v>
      </c>
      <c r="B41" s="167"/>
      <c r="C41" s="167"/>
      <c r="D41" s="167"/>
      <c r="E41" s="57"/>
      <c r="F41" s="86"/>
      <c r="G41" s="82"/>
      <c r="H41" s="83"/>
      <c r="I41" s="79"/>
      <c r="J41" s="1"/>
    </row>
    <row r="42" spans="1:10" s="56" customFormat="1" ht="15" customHeight="1">
      <c r="A42" s="159" t="s">
        <v>24</v>
      </c>
      <c r="B42" s="159"/>
      <c r="C42" s="159"/>
      <c r="D42" s="159"/>
      <c r="E42" s="58" t="str">
        <f>IF(E39=H39,"JAH"," ")</f>
        <v>JAH</v>
      </c>
      <c r="F42" s="87" t="str">
        <f>IF(E39=H39," ","EI")</f>
        <v> </v>
      </c>
      <c r="G42" s="84"/>
      <c r="H42" s="84"/>
      <c r="I42" s="79"/>
      <c r="J42" s="1"/>
    </row>
    <row r="43" spans="1:10" s="56" customFormat="1" ht="15" customHeight="1">
      <c r="A43" s="159" t="s">
        <v>27</v>
      </c>
      <c r="B43" s="159"/>
      <c r="C43" s="159"/>
      <c r="D43" s="159"/>
      <c r="E43" s="58" t="e">
        <f>IF(F40&lt;=90%,"JAH"," ")</f>
        <v>#DIV/0!</v>
      </c>
      <c r="F43" s="87" t="e">
        <f>IF(F40&gt;90%,"EI,  KOP toetus on suurem kui 90% projekti eelarvest"," ")</f>
        <v>#DIV/0!</v>
      </c>
      <c r="G43" s="85"/>
      <c r="H43" s="85"/>
      <c r="I43" s="79"/>
      <c r="J43" s="1"/>
    </row>
    <row r="44" spans="1:10" s="56" customFormat="1" ht="15" customHeight="1">
      <c r="A44" s="160" t="s">
        <v>28</v>
      </c>
      <c r="B44" s="159"/>
      <c r="C44" s="159"/>
      <c r="D44" s="159"/>
      <c r="E44" s="58" t="e">
        <f>IF(F38&lt;=10%,"JAH"," ")</f>
        <v>#DIV/0!</v>
      </c>
      <c r="F44" s="87" t="e">
        <f>IF(F38&lt;=10%," ","EI, üldkulud ületavad 10% KOP kogutoetusest")</f>
        <v>#DIV/0!</v>
      </c>
      <c r="G44" s="85"/>
      <c r="H44" s="85"/>
      <c r="I44" s="79"/>
      <c r="J44" s="1"/>
    </row>
    <row r="45" spans="1:10" s="56" customFormat="1" ht="15" customHeight="1">
      <c r="A45" s="159" t="s">
        <v>30</v>
      </c>
      <c r="B45" s="159"/>
      <c r="C45" s="159"/>
      <c r="D45" s="159"/>
      <c r="E45" s="58" t="e">
        <f>IF(G40&gt;=10%,"JAH","")</f>
        <v>#DIV/0!</v>
      </c>
      <c r="F45" s="87" t="e">
        <f>IF(G40&gt;=10%," ","EI, omafinantseering on alla 10% projekti eelarvest")</f>
        <v>#DIV/0!</v>
      </c>
      <c r="G45" s="80"/>
      <c r="H45" s="81"/>
      <c r="I45" s="79"/>
      <c r="J45" s="1"/>
    </row>
    <row r="46" spans="1:10" s="56" customFormat="1" ht="15" customHeight="1">
      <c r="A46" s="160" t="s">
        <v>29</v>
      </c>
      <c r="B46" s="159"/>
      <c r="C46" s="159"/>
      <c r="D46" s="159"/>
      <c r="E46" s="58" t="str">
        <f>IF((F39&lt;=B47),"JAH"," ")</f>
        <v>JAH</v>
      </c>
      <c r="F46" s="153" t="str">
        <f>IF(OR(F39&gt;B47),"EI, toetuse summa ei vasta tingimustele"," ")</f>
        <v> </v>
      </c>
      <c r="G46" s="154"/>
      <c r="H46" s="154"/>
      <c r="I46" s="111" t="s">
        <v>32</v>
      </c>
      <c r="J46" s="1"/>
    </row>
    <row r="47" spans="1:10" s="56" customFormat="1" ht="15" customHeight="1">
      <c r="A47" s="78" t="s">
        <v>25</v>
      </c>
      <c r="B47" s="152">
        <v>2000</v>
      </c>
      <c r="C47" s="152"/>
      <c r="D47" s="152"/>
      <c r="E47" s="57"/>
      <c r="F47" s="77"/>
      <c r="G47" s="57"/>
      <c r="H47" s="76"/>
      <c r="I47" s="110" t="s">
        <v>38</v>
      </c>
      <c r="J47" s="1"/>
    </row>
    <row r="48" spans="2:10" s="56" customFormat="1" ht="22.5" customHeight="1">
      <c r="B48" s="57"/>
      <c r="C48" s="57"/>
      <c r="D48" s="57"/>
      <c r="E48" s="57"/>
      <c r="F48" s="57"/>
      <c r="G48" s="57"/>
      <c r="I48" s="59"/>
      <c r="J48" s="1"/>
    </row>
    <row r="49" spans="1:9" ht="12.75">
      <c r="A49" s="158"/>
      <c r="B49" s="158"/>
      <c r="C49" s="158"/>
      <c r="D49" s="158"/>
      <c r="I49" s="60"/>
    </row>
    <row r="50" ht="12.75">
      <c r="I50" s="61"/>
    </row>
    <row r="51" ht="12.75">
      <c r="I51" s="62"/>
    </row>
  </sheetData>
  <sheetProtection password="CA1D" sheet="1"/>
  <mergeCells count="37">
    <mergeCell ref="B2:I2"/>
    <mergeCell ref="B3:I3"/>
    <mergeCell ref="B4:H4"/>
    <mergeCell ref="B5:H5"/>
    <mergeCell ref="A44:D44"/>
    <mergeCell ref="A43:D43"/>
    <mergeCell ref="A18:D18"/>
    <mergeCell ref="I19:I24"/>
    <mergeCell ref="A25:D25"/>
    <mergeCell ref="I26:I31"/>
    <mergeCell ref="A49:D49"/>
    <mergeCell ref="A45:D45"/>
    <mergeCell ref="A46:D46"/>
    <mergeCell ref="A38:D38"/>
    <mergeCell ref="A39:D39"/>
    <mergeCell ref="A41:D41"/>
    <mergeCell ref="A40:D40"/>
    <mergeCell ref="A42:D42"/>
    <mergeCell ref="I33:I36"/>
    <mergeCell ref="G8:G10"/>
    <mergeCell ref="A11:D11"/>
    <mergeCell ref="I12:I17"/>
    <mergeCell ref="I8:I10"/>
    <mergeCell ref="B47:D47"/>
    <mergeCell ref="F46:H46"/>
    <mergeCell ref="C8:C10"/>
    <mergeCell ref="A37:D37"/>
    <mergeCell ref="I4:I5"/>
    <mergeCell ref="D8:D10"/>
    <mergeCell ref="E8:E10"/>
    <mergeCell ref="F8:F10"/>
    <mergeCell ref="H8:H10"/>
    <mergeCell ref="A32:D32"/>
    <mergeCell ref="A7:E7"/>
    <mergeCell ref="F7:H7"/>
    <mergeCell ref="A8:A10"/>
    <mergeCell ref="B8:B10"/>
  </mergeCells>
  <conditionalFormatting sqref="F37">
    <cfRule type="cellIs" priority="11" dxfId="5" operator="lessThanOrEqual" stopIfTrue="1">
      <formula>$F$39*10%</formula>
    </cfRule>
    <cfRule type="cellIs" priority="12" dxfId="4" operator="greaterThan" stopIfTrue="1">
      <formula>$F$39*10%</formula>
    </cfRule>
  </conditionalFormatting>
  <conditionalFormatting sqref="H11 H15:H37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9">
    <cfRule type="expression" priority="1" dxfId="0" stopIfTrue="1">
      <formula>H39&lt;&gt;E39</formula>
    </cfRule>
  </conditionalFormatting>
  <dataValidations count="1">
    <dataValidation operator="lessThanOrEqual" allowBlank="1" showErrorMessage="1" sqref="F37"/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3" r:id="rId3"/>
  <headerFooter alignWithMargins="0">
    <oddFooter>&amp;R&amp;P</oddFooter>
  </headerFooter>
  <rowBreaks count="1" manualBreakCount="1">
    <brk id="4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Marek Kuusk</cp:lastModifiedBy>
  <cp:lastPrinted>2016-02-16T08:23:38Z</cp:lastPrinted>
  <dcterms:created xsi:type="dcterms:W3CDTF">2012-10-29T13:25:17Z</dcterms:created>
  <dcterms:modified xsi:type="dcterms:W3CDTF">2016-08-19T10:58:47Z</dcterms:modified>
  <cp:category/>
  <cp:version/>
  <cp:contentType/>
  <cp:contentStatus/>
</cp:coreProperties>
</file>