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9000" activeTab="0"/>
  </bookViews>
  <sheets>
    <sheet name="Meede 2" sheetId="1" r:id="rId1"/>
  </sheets>
  <definedNames>
    <definedName name="Prindiala" localSheetId="0">'Meede 2'!$A$1:$I$36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9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26" authorId="1">
      <text>
        <r>
          <rPr>
            <sz val="9"/>
            <rFont val="Tahoma"/>
            <family val="2"/>
          </rPr>
          <t xml:space="preserve">Üldkulud kuni 10% KOP toetuse kogusummast;
üldkulusid, sh side-, sõidukite kütuse-, bürooruumide rendi-, bürootarvete jms kulusid, ei ole vaja eraldi välja tuua, kirjutage siia ainult summa
</t>
        </r>
      </text>
    </comment>
    <comment ref="I19" authorId="2">
      <text>
        <r>
          <rPr>
            <sz val="9"/>
            <rFont val="Tahoma"/>
            <family val="2"/>
          </rPr>
          <t xml:space="preserve"> üle 600 € maksvate tööde, teenuste ja vara soetuse puhul on vaja küsida vähemalt 2 hinnapäringut </t>
        </r>
      </text>
    </comment>
    <comment ref="I12" authorId="2">
      <text>
        <r>
          <rPr>
            <sz val="9"/>
            <rFont val="Tahoma"/>
            <family val="2"/>
          </rPr>
          <t xml:space="preserve">üle 600 € maksvate tööde, teenuste ja vara soetuse puhul on vaja küsida vähemalt 2 hinnapäringut </t>
        </r>
      </text>
    </comment>
    <comment ref="F28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<sst xmlns="http://schemas.openxmlformats.org/spreadsheetml/2006/main" count="42" uniqueCount="40">
  <si>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</si>
  <si>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</si>
  <si>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</si>
  <si>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</si>
  <si>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</si>
  <si>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</si>
  <si>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</si>
  <si>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</si>
  <si>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</si>
  <si>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</si>
  <si>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</si>
  <si>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>x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</si>
  <si>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</si>
  <si>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</si>
  <si>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</si>
  <si>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</si>
  <si>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</si>
  <si>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</si>
  <si>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</si>
  <si>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</si>
  <si>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</si>
  <si>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Esitage kõikide kulude kohta täpne kalkulatsioon ning vajalikkuse põhjendus. Kui on teada tööde-teenuste pakkuja, tooge ta ka nimeliselt kindlasti välja.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</si>
  <si>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</si>
  <si>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</si>
  <si>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</si>
  <si>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</si>
  <si>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</si>
  <si>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t xml:space="preserve"> </t>
  </si>
  <si>
    <t>1. Investeeringute ja soetuste kulud</t>
  </si>
  <si>
    <t>1.1.</t>
  </si>
  <si>
    <t>1.2.</t>
  </si>
  <si>
    <t>2.1.</t>
  </si>
  <si>
    <t>2.2.</t>
  </si>
  <si>
    <t xml:space="preserve">Rahaline omafinant-seering 
</t>
  </si>
  <si>
    <t>Taotleja allkirjaõigusliku esindaja nimi ja allkiri, kuupäev</t>
  </si>
  <si>
    <r>
      <t xml:space="preserve">3. Üldkulud </t>
    </r>
    <r>
      <rPr>
        <sz val="10"/>
        <color indexed="12"/>
        <rFont val="Arial"/>
        <family val="2"/>
      </rPr>
      <t>(kuni 10% KOP toetuse kogusummast)</t>
    </r>
  </si>
  <si>
    <t>1. Investeeringute ja soetuste kulud;   üle 600 € maksvate tööde ja vara soetuse puhul võetud võrreldavate hinnapäringute ülevaade esitatakse taotlusvormil punktis 8</t>
  </si>
  <si>
    <t>2.Investeeringute ja soetuste kasutusele võtmisega otseselt seotud juriidilistelt isikutelt (sh FIE) sisseostetavate teenuste kulud (transpordikulud, ehitusteenuse kulud, seadme paigaldamise kulud jmt)</t>
  </si>
  <si>
    <t>KOP 2015 meede 2:ELUKESKKONNA JA KOGUKONNATEENUSTE ARENDAMINE</t>
  </si>
  <si>
    <t>2015.a kevadise taotlusvooru abikõlblikkuse periood on 01.04.2015-31.03.2016
2015.a sügisese taotlusvooru abikõlblikkuse periood on 01.10.2015-30.09.2016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</si>
</sst>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4" fillId="0" borderId="0" xfId="55" applyFont="1" applyAlignment="1" applyProtection="1">
      <alignment horizontal="center" vertical="top" wrapText="1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2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3" xfId="55" applyFont="1" applyBorder="1" applyAlignment="1" applyProtection="1">
      <alignment vertical="center" shrinkToFit="1"/>
      <protection locked="0"/>
    </xf>
    <xf numFmtId="0" fontId="8" fillId="0" borderId="24" xfId="55" applyFont="1" applyBorder="1" applyAlignment="1" applyProtection="1">
      <alignment horizontal="center" shrinkToFit="1"/>
      <protection locked="0"/>
    </xf>
    <xf numFmtId="172" fontId="2" fillId="0" borderId="24" xfId="55" applyNumberFormat="1" applyBorder="1" applyAlignment="1" applyProtection="1">
      <alignment horizontal="center" shrinkToFit="1"/>
      <protection locked="0"/>
    </xf>
    <xf numFmtId="173" fontId="2" fillId="0" borderId="25" xfId="55" applyNumberFormat="1" applyBorder="1" applyAlignment="1" applyProtection="1">
      <alignment horizontal="center" shrinkToFit="1"/>
      <protection locked="0"/>
    </xf>
    <xf numFmtId="173" fontId="2" fillId="0" borderId="26" xfId="55" applyNumberFormat="1" applyBorder="1" applyAlignment="1" applyProtection="1">
      <alignment horizontal="center" shrinkToFit="1"/>
      <protection locked="0"/>
    </xf>
    <xf numFmtId="173" fontId="2" fillId="0" borderId="27" xfId="55" applyNumberFormat="1" applyBorder="1" applyAlignment="1" applyProtection="1">
      <alignment horizontal="center" shrinkToFit="1"/>
      <protection locked="0"/>
    </xf>
    <xf numFmtId="0" fontId="7" fillId="0" borderId="0" xfId="55" applyFont="1" applyAlignment="1">
      <alignment vertical="center" wrapText="1"/>
      <protection/>
    </xf>
    <xf numFmtId="173" fontId="2" fillId="0" borderId="11" xfId="55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28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3" fontId="2" fillId="33" borderId="29" xfId="55" applyNumberFormat="1" applyFill="1" applyBorder="1" applyAlignment="1">
      <alignment horizontal="center" vertical="center" shrinkToFit="1"/>
      <protection/>
    </xf>
    <xf numFmtId="10" fontId="0" fillId="0" borderId="11" xfId="59" applyNumberFormat="1" applyFont="1" applyBorder="1" applyAlignment="1">
      <alignment horizontal="center" vertical="center" shrinkToFit="1"/>
    </xf>
    <xf numFmtId="173" fontId="2" fillId="0" borderId="12" xfId="55" applyNumberFormat="1" applyBorder="1" applyAlignment="1">
      <alignment horizontal="center" vertical="center"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0" xfId="59" applyNumberFormat="1" applyFont="1" applyFill="1" applyBorder="1" applyAlignment="1">
      <alignment horizontal="center" vertical="center" shrinkToFit="1"/>
    </xf>
    <xf numFmtId="10" fontId="10" fillId="0" borderId="31" xfId="59" applyNumberFormat="1" applyFont="1" applyFill="1" applyBorder="1" applyAlignment="1">
      <alignment horizontal="center" vertical="center" shrinkToFit="1"/>
    </xf>
    <xf numFmtId="10" fontId="10" fillId="0" borderId="32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2" fillId="0" borderId="0" xfId="55" applyFont="1" applyAlignment="1" applyProtection="1">
      <alignment vertical="top"/>
      <protection hidden="1"/>
    </xf>
    <xf numFmtId="0" fontId="62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3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3" xfId="55" applyFont="1" applyFill="1" applyBorder="1" applyAlignment="1">
      <alignment horizontal="right" indent="3"/>
      <protection/>
    </xf>
    <xf numFmtId="14" fontId="8" fillId="0" borderId="17" xfId="55" applyNumberFormat="1" applyFont="1" applyBorder="1" applyAlignment="1" applyProtection="1">
      <alignment vertical="center" shrinkToFit="1"/>
      <protection locked="0"/>
    </xf>
    <xf numFmtId="0" fontId="5" fillId="33" borderId="33" xfId="55" applyFont="1" applyFill="1" applyBorder="1" applyAlignment="1">
      <alignment horizontal="center" vertical="center"/>
      <protection/>
    </xf>
    <xf numFmtId="0" fontId="24" fillId="0" borderId="0" xfId="55" applyFont="1" applyBorder="1" applyAlignment="1">
      <alignment/>
      <protection/>
    </xf>
    <xf numFmtId="0" fontId="4" fillId="0" borderId="0" xfId="55" applyFont="1" applyBorder="1" applyProtection="1">
      <alignment/>
      <protection hidden="1"/>
    </xf>
    <xf numFmtId="0" fontId="24" fillId="0" borderId="34" xfId="55" applyFont="1" applyBorder="1" applyAlignment="1">
      <alignment horizontal="right"/>
      <protection/>
    </xf>
    <xf numFmtId="0" fontId="25" fillId="0" borderId="0" xfId="55" applyFont="1" applyBorder="1">
      <alignment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173" fontId="6" fillId="34" borderId="10" xfId="55" applyNumberFormat="1" applyFont="1" applyFill="1" applyBorder="1" applyAlignment="1">
      <alignment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5" fillId="33" borderId="35" xfId="55" applyFont="1" applyFill="1" applyBorder="1" applyAlignment="1">
      <alignment horizontal="left" vertical="center" indent="1"/>
      <protection/>
    </xf>
    <xf numFmtId="0" fontId="2" fillId="0" borderId="36" xfId="55" applyBorder="1" applyAlignment="1">
      <alignment horizontal="left" vertical="center" indent="1"/>
      <protection/>
    </xf>
    <xf numFmtId="0" fontId="2" fillId="0" borderId="37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3" xfId="55" applyFont="1" applyFill="1" applyBorder="1" applyAlignment="1">
      <alignment horizontal="right" vertical="center" indent="1"/>
      <protection/>
    </xf>
    <xf numFmtId="0" fontId="2" fillId="0" borderId="24" xfId="55" applyFill="1" applyBorder="1" applyAlignment="1">
      <alignment horizontal="right" vertical="center" indent="1"/>
      <protection/>
    </xf>
    <xf numFmtId="0" fontId="6" fillId="33" borderId="35" xfId="55" applyFont="1" applyFill="1" applyBorder="1" applyAlignment="1">
      <alignment horizontal="left" vertical="center" wrapText="1" indent="1"/>
      <protection/>
    </xf>
    <xf numFmtId="0" fontId="64" fillId="0" borderId="29" xfId="55" applyFont="1" applyBorder="1" applyAlignment="1" applyProtection="1">
      <alignment horizontal="left" vertical="top" wrapText="1" shrinkToFit="1"/>
      <protection locked="0"/>
    </xf>
    <xf numFmtId="0" fontId="2" fillId="0" borderId="38" xfId="55" applyBorder="1" applyAlignment="1" applyProtection="1">
      <alignment vertical="top" wrapText="1" shrinkToFit="1"/>
      <protection locked="0"/>
    </xf>
    <xf numFmtId="0" fontId="2" fillId="0" borderId="39" xfId="55" applyBorder="1" applyAlignment="1" applyProtection="1">
      <alignment vertical="top" wrapText="1" shrinkToFit="1"/>
      <protection locked="0"/>
    </xf>
    <xf numFmtId="0" fontId="2" fillId="0" borderId="36" xfId="55" applyBorder="1" applyAlignment="1">
      <alignment horizontal="left" vertical="center" wrapText="1" indent="1"/>
      <protection/>
    </xf>
    <xf numFmtId="0" fontId="2" fillId="0" borderId="37" xfId="55" applyBorder="1" applyAlignment="1">
      <alignment horizontal="left" vertical="center" wrapText="1" indent="1"/>
      <protection/>
    </xf>
    <xf numFmtId="173" fontId="2" fillId="0" borderId="29" xfId="55" applyNumberFormat="1" applyFont="1" applyFill="1" applyBorder="1" applyAlignment="1" applyProtection="1">
      <alignment vertical="top" wrapText="1" shrinkToFit="1"/>
      <protection locked="0"/>
    </xf>
    <xf numFmtId="173" fontId="2" fillId="0" borderId="38" xfId="55" applyNumberFormat="1" applyFont="1" applyFill="1" applyBorder="1" applyAlignment="1" applyProtection="1">
      <alignment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vertical="top" wrapText="1" shrinkToFit="1"/>
      <protection locked="0"/>
    </xf>
    <xf numFmtId="0" fontId="6" fillId="33" borderId="35" xfId="55" applyFont="1" applyFill="1" applyBorder="1" applyAlignment="1">
      <alignment horizontal="left" vertical="center" wrapText="1" indent="1"/>
      <protection/>
    </xf>
    <xf numFmtId="0" fontId="6" fillId="33" borderId="36" xfId="55" applyFont="1" applyFill="1" applyBorder="1" applyAlignment="1">
      <alignment horizontal="left" vertical="center" wrapText="1" indent="1"/>
      <protection/>
    </xf>
    <xf numFmtId="0" fontId="6" fillId="33" borderId="37" xfId="55" applyFont="1" applyFill="1" applyBorder="1" applyAlignment="1">
      <alignment horizontal="left" vertical="center" wrapText="1" indent="1"/>
      <protection/>
    </xf>
    <xf numFmtId="0" fontId="2" fillId="0" borderId="35" xfId="55" applyFont="1" applyBorder="1" applyAlignment="1">
      <alignment horizontal="right" vertical="center" wrapText="1" indent="1"/>
      <protection/>
    </xf>
    <xf numFmtId="0" fontId="2" fillId="0" borderId="36" xfId="55" applyFont="1" applyBorder="1" applyAlignment="1">
      <alignment horizontal="right" vertical="center" wrapText="1" indent="1"/>
      <protection/>
    </xf>
    <xf numFmtId="0" fontId="2" fillId="0" borderId="37" xfId="55" applyFont="1" applyBorder="1" applyAlignment="1">
      <alignment horizontal="right" vertical="center" wrapText="1" indent="1"/>
      <protection/>
    </xf>
    <xf numFmtId="0" fontId="5" fillId="33" borderId="27" xfId="55" applyFont="1" applyFill="1" applyBorder="1" applyAlignment="1">
      <alignment horizontal="center" vertical="center" wrapText="1"/>
      <protection/>
    </xf>
    <xf numFmtId="0" fontId="5" fillId="33" borderId="40" xfId="55" applyFont="1" applyFill="1" applyBorder="1" applyAlignment="1">
      <alignment horizontal="center" vertical="center" wrapText="1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3" xfId="55" applyFont="1" applyFill="1" applyBorder="1" applyAlignment="1">
      <alignment horizontal="left" vertical="center" inden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175" fontId="20" fillId="33" borderId="42" xfId="55" applyNumberFormat="1" applyFont="1" applyFill="1" applyBorder="1" applyAlignment="1">
      <alignment horizontal="left" vertical="center" wrapText="1"/>
      <protection/>
    </xf>
    <xf numFmtId="175" fontId="20" fillId="33" borderId="43" xfId="55" applyNumberFormat="1" applyFont="1" applyFill="1" applyBorder="1" applyAlignment="1">
      <alignment horizontal="left" vertical="center"/>
      <protection/>
    </xf>
    <xf numFmtId="0" fontId="3" fillId="0" borderId="44" xfId="55" applyFont="1" applyFill="1" applyBorder="1" applyAlignment="1" applyProtection="1">
      <alignment horizontal="center"/>
      <protection locked="0"/>
    </xf>
    <xf numFmtId="0" fontId="3" fillId="0" borderId="45" xfId="55" applyFont="1" applyFill="1" applyBorder="1" applyAlignment="1" applyProtection="1">
      <alignment horizontal="center"/>
      <protection locked="0"/>
    </xf>
    <xf numFmtId="0" fontId="3" fillId="0" borderId="46" xfId="55" applyFont="1" applyFill="1" applyBorder="1" applyAlignment="1" applyProtection="1">
      <alignment horizontal="center"/>
      <protection locked="0"/>
    </xf>
    <xf numFmtId="0" fontId="3" fillId="0" borderId="47" xfId="55" applyFont="1" applyFill="1" applyBorder="1" applyAlignment="1" applyProtection="1">
      <alignment horizontal="center" shrinkToFit="1"/>
      <protection locked="0"/>
    </xf>
    <xf numFmtId="0" fontId="3" fillId="0" borderId="48" xfId="55" applyFont="1" applyFill="1" applyBorder="1" applyAlignment="1" applyProtection="1">
      <alignment horizontal="center" shrinkToFit="1"/>
      <protection locked="0"/>
    </xf>
    <xf numFmtId="0" fontId="3" fillId="0" borderId="49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24" xfId="55" applyNumberFormat="1" applyFont="1" applyFill="1" applyBorder="1" applyAlignment="1" applyProtection="1">
      <alignment horizontal="center"/>
      <protection locked="0"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5" xfId="55" applyFont="1" applyFill="1" applyBorder="1" applyAlignment="1">
      <alignment vertical="center"/>
      <protection/>
    </xf>
    <xf numFmtId="0" fontId="5" fillId="33" borderId="26" xfId="55" applyFont="1" applyFill="1" applyBorder="1" applyAlignment="1">
      <alignment horizontal="center" vertical="center" wrapText="1"/>
      <protection/>
    </xf>
    <xf numFmtId="0" fontId="5" fillId="33" borderId="50" xfId="55" applyFont="1" applyFill="1" applyBorder="1" applyAlignment="1">
      <alignment horizontal="center" vertical="center" wrapText="1"/>
      <protection/>
    </xf>
    <xf numFmtId="0" fontId="5" fillId="33" borderId="51" xfId="55" applyFont="1" applyFill="1" applyBorder="1" applyAlignment="1">
      <alignment horizontal="center" vertical="center" wrapText="1"/>
      <protection/>
    </xf>
    <xf numFmtId="0" fontId="5" fillId="33" borderId="52" xfId="55" applyFont="1" applyFill="1" applyBorder="1" applyAlignment="1">
      <alignment horizontal="center" vertical="center"/>
      <protection/>
    </xf>
    <xf numFmtId="0" fontId="5" fillId="33" borderId="53" xfId="55" applyFont="1" applyFill="1" applyBorder="1" applyAlignment="1">
      <alignment horizontal="center" vertical="center"/>
      <protection/>
    </xf>
    <xf numFmtId="0" fontId="5" fillId="33" borderId="54" xfId="55" applyFont="1" applyFill="1" applyBorder="1" applyAlignment="1">
      <alignment horizontal="center" vertical="center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5" fillId="33" borderId="38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0"/>
  <sheetViews>
    <sheetView showGridLines="0" tabSelected="1" zoomScalePageLayoutView="0" workbookViewId="0" topLeftCell="A1">
      <selection activeCell="I34" sqref="I34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72" customFormat="1" ht="22.5" customHeight="1">
      <c r="A1" s="71" t="s">
        <v>38</v>
      </c>
      <c r="C1" s="78"/>
      <c r="D1" s="81"/>
      <c r="E1" s="78"/>
      <c r="F1" s="78"/>
      <c r="G1" s="81"/>
      <c r="H1" s="78"/>
      <c r="I1" s="81"/>
      <c r="J1" s="78"/>
    </row>
    <row r="2" spans="1:10" s="72" customFormat="1" ht="22.5" customHeight="1" thickBot="1">
      <c r="A2" s="71"/>
      <c r="C2" s="78"/>
      <c r="E2" s="78"/>
      <c r="F2" s="78"/>
      <c r="H2" s="78"/>
      <c r="I2" s="80" t="s">
        <v>26</v>
      </c>
      <c r="J2" s="78"/>
    </row>
    <row r="3" spans="1:10" ht="18.75" customHeight="1">
      <c r="A3" s="73" t="s">
        <v>0</v>
      </c>
      <c r="B3" s="126"/>
      <c r="C3" s="127"/>
      <c r="D3" s="127"/>
      <c r="E3" s="127"/>
      <c r="F3" s="127"/>
      <c r="G3" s="127"/>
      <c r="H3" s="127"/>
      <c r="I3" s="128"/>
      <c r="J3" s="79"/>
    </row>
    <row r="4" spans="1:9" ht="18" customHeight="1">
      <c r="A4" s="74" t="s">
        <v>1</v>
      </c>
      <c r="B4" s="129"/>
      <c r="C4" s="130"/>
      <c r="D4" s="130"/>
      <c r="E4" s="130"/>
      <c r="F4" s="130"/>
      <c r="G4" s="130"/>
      <c r="H4" s="130"/>
      <c r="I4" s="131"/>
    </row>
    <row r="5" spans="1:9" ht="18" customHeight="1">
      <c r="A5" s="74" t="s">
        <v>2</v>
      </c>
      <c r="B5" s="132"/>
      <c r="C5" s="132"/>
      <c r="D5" s="132"/>
      <c r="E5" s="132"/>
      <c r="F5" s="132"/>
      <c r="G5" s="132"/>
      <c r="H5" s="132"/>
      <c r="I5" s="124" t="s">
        <v>39</v>
      </c>
    </row>
    <row r="6" spans="1:9" ht="18" customHeight="1" thickBot="1">
      <c r="A6" s="75" t="s">
        <v>3</v>
      </c>
      <c r="B6" s="133"/>
      <c r="C6" s="133"/>
      <c r="D6" s="133"/>
      <c r="E6" s="133"/>
      <c r="F6" s="133"/>
      <c r="G6" s="133"/>
      <c r="H6" s="133"/>
      <c r="I6" s="125"/>
    </row>
    <row r="7" spans="1:10" s="5" customFormat="1" ht="6.75" customHeight="1" thickBot="1">
      <c r="A7" s="4"/>
      <c r="I7" s="6"/>
      <c r="J7" s="7"/>
    </row>
    <row r="8" spans="1:9" ht="20.25" customHeight="1" thickBot="1">
      <c r="A8" s="112" t="s">
        <v>4</v>
      </c>
      <c r="B8" s="113"/>
      <c r="C8" s="113"/>
      <c r="D8" s="113"/>
      <c r="E8" s="114"/>
      <c r="F8" s="115" t="s">
        <v>23</v>
      </c>
      <c r="G8" s="116"/>
      <c r="H8" s="117"/>
      <c r="I8" s="77" t="s">
        <v>5</v>
      </c>
    </row>
    <row r="9" spans="1:9" ht="18" customHeight="1">
      <c r="A9" s="118" t="s">
        <v>6</v>
      </c>
      <c r="B9" s="121" t="s">
        <v>7</v>
      </c>
      <c r="C9" s="121" t="s">
        <v>8</v>
      </c>
      <c r="D9" s="121" t="s">
        <v>9</v>
      </c>
      <c r="E9" s="134" t="s">
        <v>10</v>
      </c>
      <c r="F9" s="137" t="s">
        <v>25</v>
      </c>
      <c r="G9" s="109" t="s">
        <v>33</v>
      </c>
      <c r="H9" s="140" t="s">
        <v>10</v>
      </c>
      <c r="I9" s="143" t="s">
        <v>21</v>
      </c>
    </row>
    <row r="10" spans="1:9" ht="17.25" customHeight="1">
      <c r="A10" s="119"/>
      <c r="B10" s="122"/>
      <c r="C10" s="122"/>
      <c r="D10" s="122"/>
      <c r="E10" s="135"/>
      <c r="F10" s="138"/>
      <c r="G10" s="110"/>
      <c r="H10" s="141"/>
      <c r="I10" s="144"/>
    </row>
    <row r="11" spans="1:10" s="9" customFormat="1" ht="22.5" customHeight="1" thickBot="1">
      <c r="A11" s="120"/>
      <c r="B11" s="123"/>
      <c r="C11" s="123"/>
      <c r="D11" s="123"/>
      <c r="E11" s="136"/>
      <c r="F11" s="139"/>
      <c r="G11" s="111"/>
      <c r="H11" s="142"/>
      <c r="I11" s="145"/>
      <c r="J11" s="8"/>
    </row>
    <row r="12" spans="1:14" s="29" customFormat="1" ht="52.5" customHeight="1" thickBot="1">
      <c r="A12" s="94" t="s">
        <v>28</v>
      </c>
      <c r="B12" s="89"/>
      <c r="C12" s="89"/>
      <c r="D12" s="90"/>
      <c r="E12" s="10">
        <f>SUM(E13:E18)</f>
        <v>0</v>
      </c>
      <c r="F12" s="11">
        <f>SUM(F13:F18)</f>
        <v>0</v>
      </c>
      <c r="G12" s="12">
        <f>SUM(G13:G18)</f>
        <v>0</v>
      </c>
      <c r="H12" s="13">
        <f>SUM(H13:H18)</f>
        <v>0</v>
      </c>
      <c r="I12" s="28" t="s">
        <v>36</v>
      </c>
      <c r="J12" s="14" t="str">
        <f aca="true" t="shared" si="0" ref="J12:J21">IF(E12=H12," ","Eelarve ja fin.allikad pole omavahel tasakaalus")</f>
        <v> </v>
      </c>
      <c r="N12" s="29" t="s">
        <v>27</v>
      </c>
    </row>
    <row r="13" spans="1:10" ht="15" customHeight="1">
      <c r="A13" s="15" t="s">
        <v>29</v>
      </c>
      <c r="B13" s="16"/>
      <c r="C13" s="17"/>
      <c r="D13" s="18"/>
      <c r="E13" s="19">
        <f aca="true" t="shared" si="1" ref="E13:E18">C13*D13</f>
        <v>0</v>
      </c>
      <c r="F13" s="20"/>
      <c r="G13" s="21"/>
      <c r="H13" s="19">
        <f aca="true" t="shared" si="2" ref="H13:H18">SUM(F13:G13)</f>
        <v>0</v>
      </c>
      <c r="I13" s="95"/>
      <c r="J13" s="14" t="str">
        <f t="shared" si="0"/>
        <v> </v>
      </c>
    </row>
    <row r="14" spans="1:10" ht="15" customHeight="1">
      <c r="A14" s="76" t="s">
        <v>30</v>
      </c>
      <c r="B14" s="32"/>
      <c r="C14" s="33"/>
      <c r="D14" s="30"/>
      <c r="E14" s="19">
        <f t="shared" si="1"/>
        <v>0</v>
      </c>
      <c r="F14" s="20"/>
      <c r="G14" s="21"/>
      <c r="H14" s="19">
        <f t="shared" si="2"/>
        <v>0</v>
      </c>
      <c r="I14" s="96"/>
      <c r="J14" s="14" t="str">
        <f t="shared" si="0"/>
        <v> </v>
      </c>
    </row>
    <row r="15" spans="1:10" ht="15" customHeight="1">
      <c r="A15" s="31"/>
      <c r="B15" s="32"/>
      <c r="C15" s="33"/>
      <c r="D15" s="30"/>
      <c r="E15" s="19">
        <f t="shared" si="1"/>
        <v>0</v>
      </c>
      <c r="F15" s="20"/>
      <c r="G15" s="21"/>
      <c r="H15" s="19">
        <f t="shared" si="2"/>
        <v>0</v>
      </c>
      <c r="I15" s="96"/>
      <c r="J15" s="14" t="str">
        <f t="shared" si="0"/>
        <v> </v>
      </c>
    </row>
    <row r="16" spans="1:10" ht="15" customHeight="1">
      <c r="A16" s="31"/>
      <c r="B16" s="32"/>
      <c r="C16" s="33"/>
      <c r="D16" s="30"/>
      <c r="E16" s="19">
        <f t="shared" si="1"/>
        <v>0</v>
      </c>
      <c r="F16" s="20"/>
      <c r="G16" s="21"/>
      <c r="H16" s="19">
        <f t="shared" si="2"/>
        <v>0</v>
      </c>
      <c r="I16" s="96"/>
      <c r="J16" s="14" t="str">
        <f t="shared" si="0"/>
        <v> </v>
      </c>
    </row>
    <row r="17" spans="1:10" ht="15" customHeight="1">
      <c r="A17" s="22"/>
      <c r="B17" s="23"/>
      <c r="C17" s="24"/>
      <c r="D17" s="25"/>
      <c r="E17" s="19">
        <f t="shared" si="1"/>
        <v>0</v>
      </c>
      <c r="F17" s="26"/>
      <c r="G17" s="27"/>
      <c r="H17" s="19">
        <f t="shared" si="2"/>
        <v>0</v>
      </c>
      <c r="I17" s="96"/>
      <c r="J17" s="14" t="str">
        <f t="shared" si="0"/>
        <v> </v>
      </c>
    </row>
    <row r="18" spans="1:10" ht="15" customHeight="1" thickBot="1">
      <c r="A18" s="34"/>
      <c r="B18" s="35"/>
      <c r="C18" s="36"/>
      <c r="D18" s="37"/>
      <c r="E18" s="19">
        <f t="shared" si="1"/>
        <v>0</v>
      </c>
      <c r="F18" s="38"/>
      <c r="G18" s="39"/>
      <c r="H18" s="19">
        <f t="shared" si="2"/>
        <v>0</v>
      </c>
      <c r="I18" s="97"/>
      <c r="J18" s="14" t="str">
        <f t="shared" si="0"/>
        <v> </v>
      </c>
    </row>
    <row r="19" spans="1:10" s="40" customFormat="1" ht="55.5" customHeight="1" thickBot="1">
      <c r="A19" s="94" t="s">
        <v>37</v>
      </c>
      <c r="B19" s="98"/>
      <c r="C19" s="98"/>
      <c r="D19" s="99"/>
      <c r="E19" s="10">
        <f>SUM(E20:E25)</f>
        <v>0</v>
      </c>
      <c r="F19" s="11">
        <f>SUM(F20:F25)</f>
        <v>0</v>
      </c>
      <c r="G19" s="12">
        <f>SUM(G20:G25)</f>
        <v>0</v>
      </c>
      <c r="H19" s="13">
        <f>SUM(H20:H25)</f>
        <v>0</v>
      </c>
      <c r="I19" s="83" t="str">
        <f>A19</f>
        <v>2.Investeeringute ja soetuste kasutusele võtmisega otseselt seotud juriidilistelt isikutelt (sh FIE) sisseostetavate teenuste kulud (transpordikulud, ehitusteenuse kulud, seadme paigaldamise kulud jmt)</v>
      </c>
      <c r="J19" s="14" t="str">
        <f t="shared" si="0"/>
        <v> </v>
      </c>
    </row>
    <row r="20" spans="1:10" ht="15" customHeight="1">
      <c r="A20" s="15" t="s">
        <v>31</v>
      </c>
      <c r="B20" s="16"/>
      <c r="C20" s="17"/>
      <c r="D20" s="18"/>
      <c r="E20" s="19">
        <f aca="true" t="shared" si="3" ref="E20:E25">C20*D20</f>
        <v>0</v>
      </c>
      <c r="F20" s="20"/>
      <c r="G20" s="21"/>
      <c r="H20" s="19">
        <f aca="true" t="shared" si="4" ref="H20:H25">SUM(F20:G20)</f>
        <v>0</v>
      </c>
      <c r="I20" s="100"/>
      <c r="J20" s="14" t="str">
        <f t="shared" si="0"/>
        <v> </v>
      </c>
    </row>
    <row r="21" spans="1:10" ht="15" customHeight="1">
      <c r="A21" s="22" t="s">
        <v>32</v>
      </c>
      <c r="B21" s="23"/>
      <c r="C21" s="24"/>
      <c r="D21" s="25"/>
      <c r="E21" s="19">
        <f t="shared" si="3"/>
        <v>0</v>
      </c>
      <c r="F21" s="26"/>
      <c r="G21" s="27"/>
      <c r="H21" s="19">
        <f t="shared" si="4"/>
        <v>0</v>
      </c>
      <c r="I21" s="101"/>
      <c r="J21" s="14" t="str">
        <f t="shared" si="0"/>
        <v> </v>
      </c>
    </row>
    <row r="22" spans="1:10" ht="15" customHeight="1">
      <c r="A22" s="22"/>
      <c r="B22" s="23"/>
      <c r="C22" s="24"/>
      <c r="D22" s="25"/>
      <c r="E22" s="19">
        <f t="shared" si="3"/>
        <v>0</v>
      </c>
      <c r="F22" s="26"/>
      <c r="G22" s="27"/>
      <c r="H22" s="19">
        <f t="shared" si="4"/>
        <v>0</v>
      </c>
      <c r="I22" s="101"/>
      <c r="J22" s="14"/>
    </row>
    <row r="23" spans="1:10" ht="15" customHeight="1">
      <c r="A23" s="22"/>
      <c r="B23" s="23"/>
      <c r="C23" s="24"/>
      <c r="D23" s="25"/>
      <c r="E23" s="19">
        <f t="shared" si="3"/>
        <v>0</v>
      </c>
      <c r="F23" s="26"/>
      <c r="G23" s="27"/>
      <c r="H23" s="19">
        <f t="shared" si="4"/>
        <v>0</v>
      </c>
      <c r="I23" s="101"/>
      <c r="J23" s="14" t="str">
        <f>IF(E23=H23," ","Eelarve ja fin.allikad pole omavahel tasakaalus")</f>
        <v> </v>
      </c>
    </row>
    <row r="24" spans="1:10" ht="15" customHeight="1">
      <c r="A24" s="22"/>
      <c r="B24" s="23"/>
      <c r="C24" s="24"/>
      <c r="D24" s="25"/>
      <c r="E24" s="19">
        <f t="shared" si="3"/>
        <v>0</v>
      </c>
      <c r="F24" s="26"/>
      <c r="G24" s="27"/>
      <c r="H24" s="19">
        <f t="shared" si="4"/>
        <v>0</v>
      </c>
      <c r="I24" s="101"/>
      <c r="J24" s="14" t="str">
        <f>IF(E24=H24," ","Eelarve ja fin.allikad pole omavahel tasakaalus")</f>
        <v> </v>
      </c>
    </row>
    <row r="25" spans="1:10" ht="15" customHeight="1" thickBot="1">
      <c r="A25" s="34"/>
      <c r="B25" s="35"/>
      <c r="C25" s="36"/>
      <c r="D25" s="37"/>
      <c r="E25" s="19">
        <f t="shared" si="3"/>
        <v>0</v>
      </c>
      <c r="F25" s="38"/>
      <c r="G25" s="39"/>
      <c r="H25" s="19">
        <f t="shared" si="4"/>
        <v>0</v>
      </c>
      <c r="I25" s="102"/>
      <c r="J25" s="14" t="str">
        <f>IF(E25=H25," ","Eelarve ja fin.allikad pole omavahel tasakaalus")</f>
        <v> </v>
      </c>
    </row>
    <row r="26" spans="1:10" s="5" customFormat="1" ht="26.25" customHeight="1" thickBot="1">
      <c r="A26" s="103" t="s">
        <v>35</v>
      </c>
      <c r="B26" s="104"/>
      <c r="C26" s="104"/>
      <c r="D26" s="105"/>
      <c r="E26" s="13">
        <f>F26</f>
        <v>0</v>
      </c>
      <c r="F26" s="41"/>
      <c r="G26" s="12" t="s">
        <v>11</v>
      </c>
      <c r="H26" s="13">
        <f>F26</f>
        <v>0</v>
      </c>
      <c r="I26" s="82"/>
      <c r="J26" s="14" t="str">
        <f>IF(E26=H26," ","Eelarve ja fin.allikad pole omavahel tasakaalus")</f>
        <v> </v>
      </c>
    </row>
    <row r="27" spans="1:10" s="5" customFormat="1" ht="21" customHeight="1" thickBot="1">
      <c r="A27" s="106" t="s">
        <v>17</v>
      </c>
      <c r="B27" s="107"/>
      <c r="C27" s="107"/>
      <c r="D27" s="108"/>
      <c r="E27" s="52" t="s">
        <v>11</v>
      </c>
      <c r="F27" s="53" t="e">
        <f>F26/F28</f>
        <v>#DIV/0!</v>
      </c>
      <c r="G27" s="54"/>
      <c r="H27" s="52"/>
      <c r="I27" s="62"/>
      <c r="J27" s="14"/>
    </row>
    <row r="28" spans="1:10" s="5" customFormat="1" ht="25.5" customHeight="1" thickBot="1">
      <c r="A28" s="88" t="s">
        <v>12</v>
      </c>
      <c r="B28" s="89"/>
      <c r="C28" s="89"/>
      <c r="D28" s="90"/>
      <c r="E28" s="42">
        <f>E26+E19+E12</f>
        <v>0</v>
      </c>
      <c r="F28" s="43">
        <f>F26+F19+F12</f>
        <v>0</v>
      </c>
      <c r="G28" s="44">
        <f>G19+G12</f>
        <v>0</v>
      </c>
      <c r="H28" s="55">
        <f>H26+H19+H12</f>
        <v>0</v>
      </c>
      <c r="I28" s="62"/>
      <c r="J28" s="14" t="str">
        <f>IF(E28=H28," ","Eelarve ja fin.allikad pole omavahel tasakaalus")</f>
        <v> </v>
      </c>
    </row>
    <row r="29" spans="1:10" s="5" customFormat="1" ht="24" customHeight="1" thickBot="1">
      <c r="A29" s="92" t="s">
        <v>13</v>
      </c>
      <c r="B29" s="93"/>
      <c r="C29" s="93"/>
      <c r="D29" s="93"/>
      <c r="E29" s="56" t="e">
        <f>F29+G29</f>
        <v>#DIV/0!</v>
      </c>
      <c r="F29" s="57" t="e">
        <f>F28/E28</f>
        <v>#DIV/0!</v>
      </c>
      <c r="G29" s="57" t="e">
        <f>G28/E28</f>
        <v>#DIV/0!</v>
      </c>
      <c r="H29" s="58" t="e">
        <f>H28/E28</f>
        <v>#DIV/0!</v>
      </c>
      <c r="I29" s="62"/>
      <c r="J29" s="7"/>
    </row>
    <row r="30" spans="1:10" s="45" customFormat="1" ht="15" customHeight="1">
      <c r="A30" s="91" t="s">
        <v>14</v>
      </c>
      <c r="B30" s="91"/>
      <c r="C30" s="91"/>
      <c r="D30" s="91"/>
      <c r="E30" s="46"/>
      <c r="F30" s="69"/>
      <c r="G30" s="65"/>
      <c r="H30" s="66"/>
      <c r="I30" s="62"/>
      <c r="J30" s="1"/>
    </row>
    <row r="31" spans="1:10" s="45" customFormat="1" ht="15" customHeight="1">
      <c r="A31" s="86" t="s">
        <v>15</v>
      </c>
      <c r="B31" s="86"/>
      <c r="C31" s="86"/>
      <c r="D31" s="86"/>
      <c r="E31" s="47" t="str">
        <f>IF(E28=H28,"JAH"," ")</f>
        <v>JAH</v>
      </c>
      <c r="F31" s="70" t="str">
        <f>IF(E28=H28," ","EI")</f>
        <v> </v>
      </c>
      <c r="G31" s="67"/>
      <c r="H31" s="67"/>
      <c r="I31" s="62"/>
      <c r="J31" s="1"/>
    </row>
    <row r="32" spans="1:10" s="45" customFormat="1" ht="15" customHeight="1">
      <c r="A32" s="86" t="s">
        <v>18</v>
      </c>
      <c r="B32" s="86"/>
      <c r="C32" s="86"/>
      <c r="D32" s="86"/>
      <c r="E32" s="47" t="e">
        <f>IF(F29&lt;=90%,"JAH"," ")</f>
        <v>#DIV/0!</v>
      </c>
      <c r="F32" s="70" t="e">
        <f>IF(F29&gt;90%,"EI,  KOP toetus on suurem kui 90% projekti eelarvest"," ")</f>
        <v>#DIV/0!</v>
      </c>
      <c r="G32" s="68"/>
      <c r="H32" s="68"/>
      <c r="I32" s="62"/>
      <c r="J32" s="1"/>
    </row>
    <row r="33" spans="1:10" s="45" customFormat="1" ht="15" customHeight="1">
      <c r="A33" s="87" t="s">
        <v>19</v>
      </c>
      <c r="B33" s="86"/>
      <c r="C33" s="86"/>
      <c r="D33" s="86"/>
      <c r="E33" s="47" t="e">
        <f>IF(F27&lt;=10%,"JAH"," ")</f>
        <v>#DIV/0!</v>
      </c>
      <c r="F33" s="70" t="e">
        <f>IF(F27&lt;=10%," ","EI, üldkulud ületavad 10% KOP kogutoetusest")</f>
        <v>#DIV/0!</v>
      </c>
      <c r="G33" s="68"/>
      <c r="H33" s="68"/>
      <c r="I33" s="62"/>
      <c r="J33" s="1"/>
    </row>
    <row r="34" spans="1:10" s="45" customFormat="1" ht="15" customHeight="1">
      <c r="A34" s="86" t="s">
        <v>22</v>
      </c>
      <c r="B34" s="86"/>
      <c r="C34" s="86"/>
      <c r="D34" s="86"/>
      <c r="E34" s="47" t="e">
        <f>IF(G29&gt;=10%,"JAH","")</f>
        <v>#DIV/0!</v>
      </c>
      <c r="F34" s="70" t="e">
        <f>IF(G29&gt;=10%," ","EI, omafinantseering on alla 10% projekti eelarvest")</f>
        <v>#DIV/0!</v>
      </c>
      <c r="G34" s="63"/>
      <c r="H34" s="64"/>
      <c r="I34" s="62"/>
      <c r="J34" s="1"/>
    </row>
    <row r="35" spans="1:10" s="45" customFormat="1" ht="15" customHeight="1">
      <c r="A35" s="87" t="s">
        <v>20</v>
      </c>
      <c r="B35" s="86"/>
      <c r="C35" s="86"/>
      <c r="D35" s="86"/>
      <c r="E35" s="47" t="str">
        <f>IF((F28&lt;=B36),"JAH"," ")</f>
        <v>JAH</v>
      </c>
      <c r="F35" s="70" t="str">
        <f>IF(OR(F28&gt;B36),"EI, toetuse summa ei vasta tingimustele"," ")</f>
        <v> </v>
      </c>
      <c r="G35" s="67"/>
      <c r="H35" s="67"/>
      <c r="I35" s="147" t="s">
        <v>24</v>
      </c>
      <c r="J35" s="1"/>
    </row>
    <row r="36" spans="1:10" s="45" customFormat="1" ht="15" customHeight="1">
      <c r="A36" s="61" t="s">
        <v>16</v>
      </c>
      <c r="B36" s="84">
        <v>2000</v>
      </c>
      <c r="C36" s="84"/>
      <c r="D36" s="84"/>
      <c r="E36" s="46"/>
      <c r="F36" s="60"/>
      <c r="G36" s="46"/>
      <c r="H36" s="59"/>
      <c r="I36" s="146" t="s">
        <v>34</v>
      </c>
      <c r="J36" s="1"/>
    </row>
    <row r="37" spans="2:10" s="45" customFormat="1" ht="22.5" customHeight="1">
      <c r="B37" s="46"/>
      <c r="C37" s="46"/>
      <c r="D37" s="46"/>
      <c r="E37" s="46"/>
      <c r="F37" s="46"/>
      <c r="G37" s="46"/>
      <c r="I37" s="48"/>
      <c r="J37" s="1"/>
    </row>
    <row r="38" spans="1:9" ht="12.75">
      <c r="A38" s="85"/>
      <c r="B38" s="85"/>
      <c r="C38" s="85"/>
      <c r="D38" s="85"/>
      <c r="I38" s="49"/>
    </row>
    <row r="39" ht="12.75">
      <c r="I39" s="50"/>
    </row>
    <row r="40" ht="12.75">
      <c r="I40" s="51"/>
    </row>
  </sheetData>
  <sheetProtection password="CA1D" sheet="1"/>
  <mergeCells count="32">
    <mergeCell ref="I5:I6"/>
    <mergeCell ref="B3:I3"/>
    <mergeCell ref="B4:I4"/>
    <mergeCell ref="B5:H5"/>
    <mergeCell ref="B6:H6"/>
    <mergeCell ref="D9:D11"/>
    <mergeCell ref="E9:E11"/>
    <mergeCell ref="F9:F11"/>
    <mergeCell ref="H9:H11"/>
    <mergeCell ref="I9:I11"/>
    <mergeCell ref="G9:G11"/>
    <mergeCell ref="A8:E8"/>
    <mergeCell ref="F8:H8"/>
    <mergeCell ref="A9:A11"/>
    <mergeCell ref="B9:B11"/>
    <mergeCell ref="C9:C11"/>
    <mergeCell ref="A12:D12"/>
    <mergeCell ref="I13:I18"/>
    <mergeCell ref="A19:D19"/>
    <mergeCell ref="I20:I25"/>
    <mergeCell ref="A26:D26"/>
    <mergeCell ref="A27:D27"/>
    <mergeCell ref="B36:D36"/>
    <mergeCell ref="A38:D38"/>
    <mergeCell ref="A34:D34"/>
    <mergeCell ref="A35:D35"/>
    <mergeCell ref="A28:D28"/>
    <mergeCell ref="A30:D30"/>
    <mergeCell ref="A29:D29"/>
    <mergeCell ref="A31:D31"/>
    <mergeCell ref="A33:D33"/>
    <mergeCell ref="A32:D32"/>
  </mergeCells>
  <conditionalFormatting sqref="F26">
    <cfRule type="cellIs" priority="11" dxfId="3" operator="lessThanOrEqual" stopIfTrue="1">
      <formula>$F$28*10%</formula>
    </cfRule>
    <cfRule type="cellIs" priority="12" dxfId="2" operator="greaterThan" stopIfTrue="1">
      <formula>$F$28*10%</formula>
    </cfRule>
  </conditionalFormatting>
  <conditionalFormatting sqref="H12:H26">
    <cfRule type="expression" priority="9" dxfId="0" stopIfTrue="1">
      <formula>H12&lt;&gt;E12</formula>
    </cfRule>
  </conditionalFormatting>
  <conditionalFormatting sqref="H28">
    <cfRule type="expression" priority="1" dxfId="0" stopIfTrue="1">
      <formula>H28&lt;&gt;E28</formula>
    </cfRule>
  </conditionalFormatting>
  <dataValidations count="1">
    <dataValidation type="decimal" operator="lessThanOrEqual" allowBlank="1" showErrorMessage="1" error="Summa peab olema väiksem kui 10% KÜSK toetusest" sqref="F26">
      <formula1>F28*10%</formula1>
    </dataValidation>
  </dataValidations>
  <printOptions/>
  <pageMargins left="0.7480314960629921" right="0.15748031496062992" top="0.7086614173228347" bottom="0.7086614173228347" header="0.5118110236220472" footer="0.31496062992125984"/>
  <pageSetup horizontalDpi="600" verticalDpi="600" orientation="landscape" paperSize="9" scale="67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2014-03-07T13:50:22Z</cp:lastPrinted>
  <dcterms:created xsi:type="dcterms:W3CDTF">2012-10-29T13:25:17Z</dcterms:created>
  <dcterms:modified xsi:type="dcterms:W3CDTF">2015-02-05T11:45:25Z</dcterms:modified>
  <cp:category/>
  <cp:version/>
  <cp:contentType/>
  <cp:contentStatus/>
</cp:coreProperties>
</file>